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showInkAnnotation="0" autoCompressPictures="0"/>
  <mc:AlternateContent xmlns:mc="http://schemas.openxmlformats.org/markup-compatibility/2006">
    <mc:Choice Requires="x15">
      <x15ac:absPath xmlns:x15ac="http://schemas.microsoft.com/office/spreadsheetml/2010/11/ac" url="C:\Users\caroc\OneDrive\Documentos\LIBRO\"/>
    </mc:Choice>
  </mc:AlternateContent>
  <xr:revisionPtr revIDLastSave="0" documentId="13_ncr:1_{7BD253F2-C332-4ADD-9075-3C74020B8161}" xr6:coauthVersionLast="47" xr6:coauthVersionMax="47" xr10:uidLastSave="{00000000-0000-0000-0000-000000000000}"/>
  <bookViews>
    <workbookView xWindow="-120" yWindow="-120" windowWidth="20730" windowHeight="11040" tabRatio="948" activeTab="1" xr2:uid="{00000000-000D-0000-FFFF-FFFF00000000}"/>
  </bookViews>
  <sheets>
    <sheet name="Datos" sheetId="18" r:id="rId1"/>
    <sheet name="Encuesta" sheetId="13" r:id="rId2"/>
    <sheet name="6 Pasos" sheetId="17" r:id="rId3"/>
    <sheet name="MAPA Resultados" sheetId="14" r:id="rId4"/>
    <sheet name="Gráficas específicas" sheetId="15" r:id="rId5"/>
  </sheets>
  <definedNames>
    <definedName name="_Toc41122072" localSheetId="1">Encuesta!$B$229</definedName>
    <definedName name="_Toc41122087" localSheetId="1">Encuesta!#REF!</definedName>
    <definedName name="_xlnm.Print_Area" localSheetId="2">'6 Pasos'!$2:$1048576</definedName>
    <definedName name="_xlnm.Print_Area" localSheetId="1">Encuesta!$A$3:$E$377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E37" i="13" l="1"/>
  <c r="C53" i="13"/>
  <c r="C376" i="13"/>
  <c r="E370" i="13" s="1"/>
  <c r="A371" i="13"/>
  <c r="A372" i="13" s="1"/>
  <c r="A373" i="13" s="1"/>
  <c r="A374" i="13" s="1"/>
  <c r="A375" i="13" s="1"/>
  <c r="C369" i="13"/>
  <c r="E355" i="13" s="1"/>
  <c r="E354" i="13" s="1"/>
  <c r="A356" i="13"/>
  <c r="A357" i="13" s="1"/>
  <c r="A358" i="13" s="1"/>
  <c r="A359" i="13" s="1"/>
  <c r="A360" i="13" s="1"/>
  <c r="A361" i="13" s="1"/>
  <c r="A362" i="13" s="1"/>
  <c r="A363" i="13" s="1"/>
  <c r="A364" i="13" s="1"/>
  <c r="A365" i="13" s="1"/>
  <c r="A366" i="13" s="1"/>
  <c r="A367" i="13" s="1"/>
  <c r="A368" i="13" s="1"/>
  <c r="C353" i="13"/>
  <c r="E350" i="13" s="1"/>
  <c r="A351" i="13"/>
  <c r="A352" i="13" s="1"/>
  <c r="C349" i="13"/>
  <c r="E323" i="13" s="1"/>
  <c r="A324" i="13"/>
  <c r="A325" i="13" s="1"/>
  <c r="A326" i="13" s="1"/>
  <c r="A327" i="13" s="1"/>
  <c r="A328" i="13" s="1"/>
  <c r="A329" i="13" s="1"/>
  <c r="A330" i="13" s="1"/>
  <c r="A331" i="13" s="1"/>
  <c r="A332" i="13" s="1"/>
  <c r="A333" i="13" s="1"/>
  <c r="A334" i="13" s="1"/>
  <c r="A335" i="13" s="1"/>
  <c r="A336" i="13" s="1"/>
  <c r="A337" i="13" s="1"/>
  <c r="A338" i="13" s="1"/>
  <c r="A339" i="13" s="1"/>
  <c r="A340" i="13" s="1"/>
  <c r="A341" i="13" s="1"/>
  <c r="A342" i="13" s="1"/>
  <c r="A343" i="13" s="1"/>
  <c r="A344" i="13" s="1"/>
  <c r="A345" i="13" s="1"/>
  <c r="A346" i="13" s="1"/>
  <c r="A347" i="13" s="1"/>
  <c r="A348" i="13" s="1"/>
  <c r="C321" i="13"/>
  <c r="E314" i="13" s="1"/>
  <c r="A315" i="13"/>
  <c r="A316" i="13" s="1"/>
  <c r="A317" i="13" s="1"/>
  <c r="A318" i="13" s="1"/>
  <c r="A319" i="13" s="1"/>
  <c r="A320" i="13" s="1"/>
  <c r="C313" i="13"/>
  <c r="E306" i="13" s="1"/>
  <c r="A307" i="13"/>
  <c r="A308" i="13" s="1"/>
  <c r="A309" i="13" s="1"/>
  <c r="A310" i="13" s="1"/>
  <c r="A311" i="13" s="1"/>
  <c r="A312" i="13" s="1"/>
  <c r="C305" i="13"/>
  <c r="E296" i="13" s="1"/>
  <c r="A297" i="13"/>
  <c r="A298" i="13" s="1"/>
  <c r="A299" i="13" s="1"/>
  <c r="A300" i="13" s="1"/>
  <c r="A301" i="13" s="1"/>
  <c r="A302" i="13" s="1"/>
  <c r="A303" i="13" s="1"/>
  <c r="A304" i="13" s="1"/>
  <c r="C295" i="13"/>
  <c r="E287" i="13" s="1"/>
  <c r="A288" i="13"/>
  <c r="A289" i="13" s="1"/>
  <c r="A290" i="13" s="1"/>
  <c r="A291" i="13" s="1"/>
  <c r="A292" i="13" s="1"/>
  <c r="A293" i="13" s="1"/>
  <c r="A294" i="13" s="1"/>
  <c r="C286" i="13"/>
  <c r="E278" i="13" s="1"/>
  <c r="A279" i="13"/>
  <c r="A280" i="13" s="1"/>
  <c r="A281" i="13" s="1"/>
  <c r="A282" i="13" s="1"/>
  <c r="A283" i="13" s="1"/>
  <c r="A284" i="13" s="1"/>
  <c r="A285" i="13" s="1"/>
  <c r="C277" i="13"/>
  <c r="E270" i="13" s="1"/>
  <c r="A271" i="13"/>
  <c r="A272" i="13" s="1"/>
  <c r="A273" i="13" s="1"/>
  <c r="A274" i="13" s="1"/>
  <c r="A275" i="13" s="1"/>
  <c r="A276" i="13" s="1"/>
  <c r="C269" i="13"/>
  <c r="E251" i="13" s="1"/>
  <c r="A252" i="13"/>
  <c r="A253" i="13" s="1"/>
  <c r="A254" i="13" s="1"/>
  <c r="A255" i="13" s="1"/>
  <c r="A256" i="13" s="1"/>
  <c r="A257" i="13" s="1"/>
  <c r="A258" i="13" s="1"/>
  <c r="A259" i="13" s="1"/>
  <c r="A260" i="13" s="1"/>
  <c r="A261" i="13" s="1"/>
  <c r="A262" i="13" s="1"/>
  <c r="A263" i="13" s="1"/>
  <c r="A264" i="13" s="1"/>
  <c r="A265" i="13" s="1"/>
  <c r="A266" i="13" s="1"/>
  <c r="A267" i="13" s="1"/>
  <c r="A268" i="13" s="1"/>
  <c r="C249" i="13"/>
  <c r="E246" i="13" s="1"/>
  <c r="A247" i="13"/>
  <c r="A248" i="13" s="1"/>
  <c r="C245" i="13"/>
  <c r="E238" i="13" s="1"/>
  <c r="A239" i="13"/>
  <c r="A240" i="13" s="1"/>
  <c r="A241" i="13" s="1"/>
  <c r="A242" i="13" s="1"/>
  <c r="A243" i="13" s="1"/>
  <c r="A244" i="13" s="1"/>
  <c r="C237" i="13"/>
  <c r="E227" i="13" s="1"/>
  <c r="A228" i="13"/>
  <c r="A229" i="13" s="1"/>
  <c r="A230" i="13" s="1"/>
  <c r="A231" i="13" s="1"/>
  <c r="A232" i="13" s="1"/>
  <c r="A233" i="13" s="1"/>
  <c r="A234" i="13" s="1"/>
  <c r="A235" i="13" s="1"/>
  <c r="A236" i="13" s="1"/>
  <c r="C226" i="13"/>
  <c r="E206" i="13" s="1"/>
  <c r="A208" i="13"/>
  <c r="A209" i="13" s="1"/>
  <c r="A210" i="13" s="1"/>
  <c r="A211" i="13" s="1"/>
  <c r="A212" i="13" s="1"/>
  <c r="A213" i="13" s="1"/>
  <c r="A214" i="13" s="1"/>
  <c r="A215" i="13" s="1"/>
  <c r="A216" i="13" s="1"/>
  <c r="A217" i="13" s="1"/>
  <c r="A218" i="13" s="1"/>
  <c r="A219" i="13" s="1"/>
  <c r="A220" i="13" s="1"/>
  <c r="A221" i="13" s="1"/>
  <c r="A222" i="13" s="1"/>
  <c r="A223" i="13" s="1"/>
  <c r="A224" i="13" s="1"/>
  <c r="A225" i="13" s="1"/>
  <c r="C204" i="13"/>
  <c r="E190" i="13" s="1"/>
  <c r="A191" i="13"/>
  <c r="A192" i="13" s="1"/>
  <c r="A193" i="13" s="1"/>
  <c r="A194" i="13" s="1"/>
  <c r="A195" i="13" s="1"/>
  <c r="A196" i="13" s="1"/>
  <c r="A197" i="13" s="1"/>
  <c r="A198" i="13" s="1"/>
  <c r="A199" i="13" s="1"/>
  <c r="A200" i="13" s="1"/>
  <c r="A201" i="13" s="1"/>
  <c r="A202" i="13" s="1"/>
  <c r="A203" i="13" s="1"/>
  <c r="C189" i="13"/>
  <c r="E175" i="13" s="1"/>
  <c r="A176" i="13"/>
  <c r="A177" i="13" s="1"/>
  <c r="A178" i="13" s="1"/>
  <c r="A179" i="13" s="1"/>
  <c r="A180" i="13" s="1"/>
  <c r="A181" i="13" s="1"/>
  <c r="A182" i="13" s="1"/>
  <c r="A183" i="13" s="1"/>
  <c r="A184" i="13" s="1"/>
  <c r="A185" i="13" s="1"/>
  <c r="A186" i="13" s="1"/>
  <c r="A187" i="13" s="1"/>
  <c r="A188" i="13" s="1"/>
  <c r="C174" i="13"/>
  <c r="E162" i="13" s="1"/>
  <c r="A163" i="13"/>
  <c r="A164" i="13" s="1"/>
  <c r="A165" i="13" s="1"/>
  <c r="A166" i="13" s="1"/>
  <c r="A167" i="13" s="1"/>
  <c r="A168" i="13" s="1"/>
  <c r="A169" i="13" s="1"/>
  <c r="A170" i="13" s="1"/>
  <c r="A171" i="13" s="1"/>
  <c r="A172" i="13" s="1"/>
  <c r="A173" i="13" s="1"/>
  <c r="C161" i="13"/>
  <c r="E154" i="13" s="1"/>
  <c r="A155" i="13"/>
  <c r="A156" i="13" s="1"/>
  <c r="A157" i="13" s="1"/>
  <c r="A158" i="13" s="1"/>
  <c r="A159" i="13" s="1"/>
  <c r="A160" i="13" s="1"/>
  <c r="C153" i="13"/>
  <c r="E148" i="13" s="1"/>
  <c r="A149" i="13"/>
  <c r="A150" i="13" s="1"/>
  <c r="A151" i="13" s="1"/>
  <c r="A152" i="13" s="1"/>
  <c r="C147" i="13"/>
  <c r="E133" i="13" s="1"/>
  <c r="A134" i="13"/>
  <c r="A135" i="13" s="1"/>
  <c r="A136" i="13" s="1"/>
  <c r="A137" i="13" s="1"/>
  <c r="A138" i="13" s="1"/>
  <c r="A139" i="13" s="1"/>
  <c r="A140" i="13" s="1"/>
  <c r="A141" i="13" s="1"/>
  <c r="A142" i="13" s="1"/>
  <c r="A143" i="13" s="1"/>
  <c r="A144" i="13" s="1"/>
  <c r="A145" i="13" s="1"/>
  <c r="A146" i="13" s="1"/>
  <c r="C132" i="13"/>
  <c r="E122" i="13" s="1"/>
  <c r="A123" i="13"/>
  <c r="A124" i="13" s="1"/>
  <c r="A125" i="13" s="1"/>
  <c r="A126" i="13" s="1"/>
  <c r="A127" i="13" s="1"/>
  <c r="A128" i="13" s="1"/>
  <c r="A129" i="13" s="1"/>
  <c r="A130" i="13" s="1"/>
  <c r="A131" i="13" s="1"/>
  <c r="C121" i="13"/>
  <c r="E117" i="13" s="1"/>
  <c r="A118" i="13"/>
  <c r="A119" i="13" s="1"/>
  <c r="A120" i="13" s="1"/>
  <c r="C115" i="13"/>
  <c r="E107" i="13" s="1"/>
  <c r="A108" i="13"/>
  <c r="A109" i="13" s="1"/>
  <c r="A110" i="13" s="1"/>
  <c r="A111" i="13" s="1"/>
  <c r="A112" i="13" s="1"/>
  <c r="A113" i="13" s="1"/>
  <c r="A114" i="13" s="1"/>
  <c r="C106" i="13"/>
  <c r="E90" i="13" s="1"/>
  <c r="A91" i="13"/>
  <c r="A92" i="13" s="1"/>
  <c r="A93" i="13" s="1"/>
  <c r="A94" i="13" s="1"/>
  <c r="A95" i="13" s="1"/>
  <c r="A96" i="13" s="1"/>
  <c r="A97" i="13" s="1"/>
  <c r="A98" i="13" s="1"/>
  <c r="A99" i="13" s="1"/>
  <c r="A100" i="13" s="1"/>
  <c r="A101" i="13" s="1"/>
  <c r="A102" i="13" s="1"/>
  <c r="A103" i="13" s="1"/>
  <c r="A104" i="13" s="1"/>
  <c r="A105" i="13" s="1"/>
  <c r="C89" i="13"/>
  <c r="E79" i="13" s="1"/>
  <c r="A80" i="13"/>
  <c r="A81" i="13" s="1"/>
  <c r="A82" i="13" s="1"/>
  <c r="A83" i="13" s="1"/>
  <c r="A84" i="13" s="1"/>
  <c r="A85" i="13" s="1"/>
  <c r="A86" i="13" s="1"/>
  <c r="A87" i="13" s="1"/>
  <c r="A88" i="13" s="1"/>
  <c r="C78" i="13"/>
  <c r="E67" i="13" s="1"/>
  <c r="A68" i="13"/>
  <c r="A69" i="13" s="1"/>
  <c r="A70" i="13" s="1"/>
  <c r="A71" i="13" s="1"/>
  <c r="A72" i="13" s="1"/>
  <c r="A73" i="13" s="1"/>
  <c r="A74" i="13" s="1"/>
  <c r="A75" i="13" s="1"/>
  <c r="A76" i="13" s="1"/>
  <c r="A77" i="13" s="1"/>
  <c r="C66" i="13"/>
  <c r="E54" i="13" s="1"/>
  <c r="A55" i="13"/>
  <c r="A56" i="13" s="1"/>
  <c r="A57" i="13" s="1"/>
  <c r="A58" i="13" s="1"/>
  <c r="A59" i="13" s="1"/>
  <c r="A60" i="13" s="1"/>
  <c r="A61" i="13" s="1"/>
  <c r="A62" i="13" s="1"/>
  <c r="A63" i="13" s="1"/>
  <c r="A64" i="13" s="1"/>
  <c r="A65" i="13" s="1"/>
  <c r="A38" i="13"/>
  <c r="A39" i="13" s="1"/>
  <c r="A40" i="13" s="1"/>
  <c r="A41" i="13" s="1"/>
  <c r="A42" i="13" s="1"/>
  <c r="A43" i="13" s="1"/>
  <c r="A44" i="13" s="1"/>
  <c r="A45" i="13" s="1"/>
  <c r="A46" i="13" s="1"/>
  <c r="A47" i="13" s="1"/>
  <c r="A48" i="13" s="1"/>
  <c r="A49" i="13" s="1"/>
  <c r="A50" i="13" s="1"/>
  <c r="A51" i="13" s="1"/>
  <c r="C35" i="13"/>
  <c r="E28" i="13" s="1"/>
  <c r="A29" i="13"/>
  <c r="A30" i="13" s="1"/>
  <c r="A31" i="13" s="1"/>
  <c r="A32" i="13" s="1"/>
  <c r="A33" i="13" s="1"/>
  <c r="A34" i="13" s="1"/>
  <c r="C27" i="13"/>
  <c r="E7" i="13" s="1"/>
  <c r="A9" i="13"/>
  <c r="A10" i="13" s="1"/>
  <c r="A11" i="13" s="1"/>
  <c r="A12" i="13" s="1"/>
  <c r="A13" i="13" s="1"/>
  <c r="A14" i="13" s="1"/>
  <c r="A15" i="13" s="1"/>
  <c r="A16" i="13" s="1"/>
  <c r="A17" i="13" s="1"/>
  <c r="A18" i="13" s="1"/>
  <c r="A19" i="13" s="1"/>
  <c r="A20" i="13" s="1"/>
  <c r="A21" i="13" s="1"/>
  <c r="A22" i="13" s="1"/>
  <c r="A23" i="13" s="1"/>
  <c r="A24" i="13" s="1"/>
  <c r="A25" i="13" s="1"/>
  <c r="A26" i="13" s="1"/>
  <c r="E322" i="13" l="1"/>
  <c r="E2" i="14" s="1"/>
  <c r="C37" i="15" s="1"/>
  <c r="E205" i="13"/>
  <c r="E116" i="13"/>
  <c r="B2" i="14" s="1"/>
  <c r="C12" i="15" s="1"/>
  <c r="E250" i="13"/>
  <c r="E6" i="13"/>
  <c r="A2" i="14" s="1"/>
  <c r="C1" i="15" s="1"/>
  <c r="F7" i="14"/>
  <c r="B43" i="15" s="1"/>
  <c r="F5" i="14"/>
  <c r="B42" i="15" s="1"/>
  <c r="F2" i="14"/>
  <c r="C41" i="15" s="1"/>
  <c r="E7" i="14"/>
  <c r="B39" i="15" s="1"/>
  <c r="E5" i="14"/>
  <c r="D17" i="14"/>
  <c r="B35" i="15" s="1"/>
  <c r="D15" i="14"/>
  <c r="B34" i="15" s="1"/>
  <c r="D13" i="14"/>
  <c r="B33" i="15" s="1"/>
  <c r="D11" i="14"/>
  <c r="B32" i="15" s="1"/>
  <c r="D9" i="14"/>
  <c r="B31" i="15" s="1"/>
  <c r="D7" i="14"/>
  <c r="B30" i="15" s="1"/>
  <c r="D5" i="14"/>
  <c r="B29" i="15" s="1"/>
  <c r="B13" i="14"/>
  <c r="B17" i="15" s="1"/>
  <c r="B5" i="14"/>
  <c r="B13" i="15" s="1"/>
  <c r="C9" i="14"/>
  <c r="B25" i="15" s="1"/>
  <c r="C11" i="14"/>
  <c r="B26" i="15" s="1"/>
  <c r="C7" i="14"/>
  <c r="B24" i="15" s="1"/>
  <c r="C5" i="14"/>
  <c r="B23" i="15" s="1"/>
  <c r="B19" i="14"/>
  <c r="B20" i="15" s="1"/>
  <c r="B17" i="14"/>
  <c r="B19" i="15" s="1"/>
  <c r="B15" i="14"/>
  <c r="B18" i="15" s="1"/>
  <c r="B11" i="14"/>
  <c r="B16" i="15" s="1"/>
  <c r="B9" i="14"/>
  <c r="B15" i="15" s="1"/>
  <c r="B7" i="14"/>
  <c r="B14" i="15" s="1"/>
  <c r="A21" i="14"/>
  <c r="B10" i="15" s="1"/>
  <c r="A19" i="14"/>
  <c r="B9" i="15" s="1"/>
  <c r="A17" i="14"/>
  <c r="B8" i="15" s="1"/>
  <c r="A15" i="14"/>
  <c r="B7" i="15" s="1"/>
  <c r="A13" i="14"/>
  <c r="B6" i="15" s="1"/>
  <c r="A11" i="14"/>
  <c r="B5" i="15" s="1"/>
  <c r="A7" i="14"/>
  <c r="B3" i="15" s="1"/>
  <c r="A5" i="14"/>
  <c r="B2" i="15" s="1"/>
  <c r="A43" i="15"/>
  <c r="A42" i="15"/>
  <c r="A39" i="15"/>
  <c r="A38" i="15"/>
  <c r="A35" i="15"/>
  <c r="A34" i="15"/>
  <c r="A33" i="15"/>
  <c r="A32" i="15"/>
  <c r="A31" i="15"/>
  <c r="A30" i="15"/>
  <c r="A29" i="15"/>
  <c r="A26" i="15"/>
  <c r="A25" i="15"/>
  <c r="A24" i="15"/>
  <c r="A23" i="15"/>
  <c r="A20" i="15"/>
  <c r="A19" i="15"/>
  <c r="A18" i="15"/>
  <c r="A17" i="15"/>
  <c r="A16" i="15"/>
  <c r="A15" i="15"/>
  <c r="A14" i="15"/>
  <c r="A13" i="15"/>
  <c r="A10" i="15"/>
  <c r="A9" i="15"/>
  <c r="A8" i="15"/>
  <c r="A7" i="15"/>
  <c r="A6" i="15"/>
  <c r="A5" i="15"/>
  <c r="A4" i="15"/>
  <c r="A3" i="15"/>
  <c r="A2" i="15"/>
  <c r="B38" i="15"/>
  <c r="D2" i="14"/>
  <c r="C28" i="15" s="1"/>
  <c r="C2" i="14"/>
  <c r="C22" i="15" s="1"/>
  <c r="A9" i="14"/>
  <c r="B4" i="15" s="1"/>
  <c r="G2" i="14" l="1"/>
  <c r="H2" i="14" s="1"/>
  <c r="E36" i="13"/>
</calcChain>
</file>

<file path=xl/sharedStrings.xml><?xml version="1.0" encoding="utf-8"?>
<sst xmlns="http://schemas.openxmlformats.org/spreadsheetml/2006/main" count="430" uniqueCount="390">
  <si>
    <t xml:space="preserve">Cada miembro del equipo está contribuyendo a todo su potencial </t>
  </si>
  <si>
    <t xml:space="preserve">Cada K P I en el negocio está mejorando y arriba de las normas de la industria </t>
  </si>
  <si>
    <t xml:space="preserve">Las instalaciones y el equipo están siendo utilizados al menos al 80% de su potencial </t>
  </si>
  <si>
    <t>Reviso, regularmente todos los meses, el Estado de Pérdidas y Ganancias (Estado de Resultados) de mi negocio</t>
  </si>
  <si>
    <t>Utilizo estos reportes gerenciales para tomar decisiones importantes para el futuro de mi negocio</t>
  </si>
  <si>
    <t xml:space="preserve">Nuestro Equipo está alineado con nuestra Visión, Misión, Valores y Cultura </t>
  </si>
  <si>
    <t xml:space="preserve">Cada miembro del equipo cree que crear "clientes fanáticos" es su responsabilidad individual más importante </t>
  </si>
  <si>
    <t>N I C H O</t>
    <phoneticPr fontId="14" type="noConversion"/>
  </si>
  <si>
    <t>A P A L A N C A M I E N T O</t>
    <phoneticPr fontId="14" type="noConversion"/>
  </si>
  <si>
    <t xml:space="preserve"> S I N E R G I A</t>
    <phoneticPr fontId="14" type="noConversion"/>
  </si>
  <si>
    <t xml:space="preserve"> R E S U L T A D O S</t>
    <phoneticPr fontId="14" type="noConversion"/>
  </si>
  <si>
    <t xml:space="preserve">Tenemos descripciones de puesto comprensibles definiendo roles y expectativas para todos los niveles </t>
  </si>
  <si>
    <t xml:space="preserve">Tenemos un sistema de contingencia de personal comprensible funcionando. </t>
  </si>
  <si>
    <t xml:space="preserve">El desarrollo profesional y el entrenamiento del equipo está programado y es monitoreado regularmente </t>
  </si>
  <si>
    <t xml:space="preserve">Tenemos actualizados los manuales de puesto y de procedimientos para facilitar el entrenamiento en el trabajo/tareas  </t>
  </si>
  <si>
    <t>CONOCIMIENTO - He leído y tomado notas</t>
  </si>
  <si>
    <t>SINERGIA - Sistemas para Maximizar el Potencial del Equipo</t>
  </si>
  <si>
    <t>He identificado y escogido de mi Plan de Acción, 5 a10 estrategias de Monto Promedio de Venta para usar en  mi negocio</t>
  </si>
  <si>
    <t>D O M I N I O</t>
    <phoneticPr fontId="14" type="noConversion"/>
  </si>
  <si>
    <t>E Q U I P O</t>
    <phoneticPr fontId="14" type="noConversion"/>
  </si>
  <si>
    <t>Tenemos un Proceso de Ventas documentado</t>
  </si>
  <si>
    <t>Tenemos listados de características y beneficios para nuestros productos / servicios</t>
  </si>
  <si>
    <t xml:space="preserve">Mi personal tiene descripciones de puesto y tengo un sistema redundante que he compartido con el personal… </t>
  </si>
  <si>
    <t xml:space="preserve">La compañía tiene un plan de negocio formal por escrito enfocado en estrategias de crecimiento </t>
  </si>
  <si>
    <t xml:space="preserve">Realizamos sesiones de planeación regulares con nuestro equipo para asegurar la entrada de ideas de todas las partes de la compañía </t>
  </si>
  <si>
    <t xml:space="preserve">Nuestros clientes son clientes fanáticos y nos refieren clientes regularmente </t>
  </si>
  <si>
    <t xml:space="preserve">Nuesto equipo produce productos y servicios de alta calidad a la primera intención </t>
  </si>
  <si>
    <t>Tengo planeada y lista una estrategia de salida para cada uno de mis negocios</t>
  </si>
  <si>
    <t xml:space="preserve">La sinergia del equipo está tan avanzada a todos los niveles del negocio que funciona con una mínima supervisión </t>
  </si>
  <si>
    <t xml:space="preserve">La entrega de nuestro producto y servicio es consistentemente muy alta </t>
  </si>
  <si>
    <t xml:space="preserve">Conozco y entiendo el “chasis de mi negocio”, es decir los 5 caminos hacia super-utilidades: Generación de Prospectos, Tasa de Conversión, Número de Transacciones por período, Monto de Venta Promedio y Margen de Utilidad  </t>
  </si>
  <si>
    <t xml:space="preserve">El plan de negocio es un documento viviente consultado regularmente, probado y medido y actualizado trimestralmente </t>
  </si>
  <si>
    <t xml:space="preserve">La cultura de la compañía está definida, es cooperativa y positiva  </t>
  </si>
  <si>
    <t xml:space="preserve">Ningún área de la compañía es dependiente de un único proveedor </t>
  </si>
  <si>
    <t xml:space="preserve">Realizamos evaluaciones de desempeño regulares que se enfocan en el logro de metas y plan de carrera. </t>
  </si>
  <si>
    <t xml:space="preserve">El personal de ventas y producción y/o servicio opera como un equipo y no como un grupo de individuales. </t>
  </si>
  <si>
    <t>LIDERAZGO</t>
  </si>
  <si>
    <t xml:space="preserve">Realizamos regularmente actividades recreativas programadas fuera del ambiente de trabajo </t>
  </si>
  <si>
    <t>COMUNICACIÓN</t>
  </si>
  <si>
    <t xml:space="preserve">La comunicación entre el personal es buena y rara vez ocurre duplicidad de trabajo </t>
  </si>
  <si>
    <t xml:space="preserve">Tenemos un sistema de resolución de conflictos y mediación en funcionamiento </t>
  </si>
  <si>
    <t>RECLUTAMIENTO</t>
  </si>
  <si>
    <t xml:space="preserve">Nuestro proceso de reclutamiento y contratación está sistematizado </t>
  </si>
  <si>
    <t>ENTRENAMIENTO</t>
  </si>
  <si>
    <t>Yo tengo Indicadores Claves para Probar y Medir todo lo importante en mi negocio</t>
  </si>
  <si>
    <t>Tengo una visión clara de largo plazo, del valor de mis clientes y conozco su Valor Calculado en el Tiempo</t>
  </si>
  <si>
    <t xml:space="preserve">Tenemos un sistema de bienvenida y orientación para los empleados nuevos funcionando </t>
  </si>
  <si>
    <t xml:space="preserve">Tengo un programa de entrenamiento sistematizado para habilidades </t>
  </si>
  <si>
    <t>RETENCIÓN</t>
  </si>
  <si>
    <t>Se cuántas ventas, clientes o pesos necesito generar por día, semana y mes para estar en Punto de Equilibrio</t>
  </si>
  <si>
    <t>Tengo el presupuesto y reporte real de Flujo de Efectivo para mi negocio</t>
  </si>
  <si>
    <t>Tengo un plan para implementar y darle seguimiento a las estrategias</t>
  </si>
  <si>
    <t>Conozco el nivel de mi Monto Promedio de Venta</t>
  </si>
  <si>
    <t>Tengo una meta de crecimiento del Monto Promedio de Venta y examino regularmente el progreso para alcanzarla</t>
  </si>
  <si>
    <t>Nuestro personal de ventas se entrena regularmente en nuevas habilidades de ventas y negociación</t>
  </si>
  <si>
    <t>El equipo de ventas asume la responsabilidad de presupuestar sus ventas periódicamente y se verifica permanentemente sus resultados reales vs. dichos presupuestos</t>
  </si>
  <si>
    <t xml:space="preserve">Sólo hacemos publicidad cuando podemos probar y medir los resultados.  No la hacemos al azar. </t>
  </si>
  <si>
    <t>Conozco qué publicaciones leen los miembros de mi mercado meta y a que organizaciones  pertenecen</t>
  </si>
  <si>
    <t>He escrito un libro, inventado un juego o diseñado algo propio, sobre lo que tengo derechos o patentes intelectuales y que me provee de ingresos adicionales</t>
  </si>
  <si>
    <t>Tengo mediciones establecidad y sé cuáles son mis cifras actuales en cada una de los 5 caminos</t>
  </si>
  <si>
    <t>Tengo definido un nivel deseado (meta) de crecimiento en mi negocio, para cada uno de los 5 caminos</t>
  </si>
  <si>
    <t xml:space="preserve">Yo creo que el dinero que desembolso en Mercadotecnia es una inversión, siempre y cuado yo me tome el trabajo de “Probar y Medir” </t>
  </si>
  <si>
    <t>Yo le dedico más tiempo a generar ingresos adicionales, que a reducir costos y gastos</t>
  </si>
  <si>
    <t>Yo utilizo 50% de mi tiempo, esfuerzo e inversión, a Entrega y Distribución de mis productos / servicios y el otro 50% a Ventas y Mercadotecnia</t>
  </si>
  <si>
    <t>Delego o contrato externamente todas o casi todas las tareas administrativas y trabajos de poco valor y que disfruto menos</t>
  </si>
  <si>
    <t>Dejo en mi Agenda espacios de tiempo para actividades de relajación y entretenimiento y para mantener o mejorar mi salud y mi condición física</t>
  </si>
  <si>
    <t>Trabajo PARA mi negocio por los menos 4 horas a la semana, en tareas estratégicas y de alto valor agregado</t>
  </si>
  <si>
    <t>Tengo un buen balance de trabajo y no vivo “apagando fuegos” permanentemente</t>
  </si>
  <si>
    <t>Tengo guiones operando y he entrenado a mi personal en Venta Ascendente y Venta Descendente</t>
  </si>
  <si>
    <t xml:space="preserve">Tengo guiones operando y he entrenado a mi personal en Venta Cruzada </t>
  </si>
  <si>
    <t>Conozco mis costos totales diarios, semanales y mensuales</t>
  </si>
  <si>
    <t xml:space="preserve">Hago re-ingeniería de los sistemas conforme el negocio crece </t>
  </si>
  <si>
    <t>Respaldo los archivos de las computadoras en un sitio externo (mínimo semanalmente) y verifico regularmente ese sitio externo (mínimo trimestralmente) …</t>
  </si>
  <si>
    <t>Tengo la proyección del Punto de Equilibrio de mi negocio</t>
  </si>
  <si>
    <t>Nuestro equipo de ventas se re-entrena periódicamente en nuestros productos / servicios</t>
  </si>
  <si>
    <t xml:space="preserve">Las responsabilidades individuales están claramente definidas  </t>
  </si>
  <si>
    <t>Punto de Equilibrio</t>
  </si>
  <si>
    <t xml:space="preserve">Las cuentas y deudas se pagan a tiempo y de acuerdo a los términos de los proveedores  </t>
  </si>
  <si>
    <t>Tengo un sistema de entrenamiento/capacitación permanente para el equipo, incluyendo temas de administración del tiempo, ventas y sesiones de entrenamiento basadas en las destrezas requeridas por los miembros...</t>
  </si>
  <si>
    <t>A mi negocio llegan suscripciones de boletines de la industria, revistas de gremios/específicas de mi negocio y otros materiales educacionales...</t>
  </si>
  <si>
    <t>He definido lo que es único en su género dentro de mi negocio, y que verdaderamente me diferencia de mis competidores</t>
  </si>
  <si>
    <t xml:space="preserve">He emitido una garantía que sea entendible </t>
  </si>
  <si>
    <t>Cada miembro del equipo en el negocio, es el vivo ejemplo de nuestra diferenciación</t>
  </si>
  <si>
    <t>DIRECCIÓN - Metas</t>
  </si>
  <si>
    <t xml:space="preserve">Tenemos metas que revisamos a intervalos regulares  </t>
  </si>
  <si>
    <t>ENTREGA - Servicio</t>
  </si>
  <si>
    <t xml:space="preserve">Los clientes generalmente tienen experiencias positivas al tratar con nosotros </t>
  </si>
  <si>
    <t xml:space="preserve">Nuestros productos o servicios son casi siempre entregados a tiempo o como se prometieron </t>
  </si>
  <si>
    <t xml:space="preserve">Damos seguimiento a la retroalimentación del cliente </t>
  </si>
  <si>
    <t>SISTEMAS</t>
  </si>
  <si>
    <t>Soy mentor de otras personas</t>
  </si>
  <si>
    <t xml:space="preserve">He documentado todos los sistemas de ventas y mercadotecnia     </t>
  </si>
  <si>
    <t xml:space="preserve">Tengo documentadas todas las actividades críticas y rutinarias, en un Manual de Políticas y Procedimientos </t>
  </si>
  <si>
    <t xml:space="preserve">Cuento con un sistema de seguridad y lo pruebo regularmente </t>
  </si>
  <si>
    <t>Cuento con un programa de inducción/orientación y un entrenamiento en sistemas</t>
  </si>
  <si>
    <t>Utilizo software y hardware actualizados y con licencia</t>
  </si>
  <si>
    <t xml:space="preserve">Programo y llevo a cabo mantenimiento regular de todos los componentes críticos de los equipos </t>
  </si>
  <si>
    <t>Cuento con sistemas computarizados para el control de inventario, la facturación y el monitoreo de crédito</t>
  </si>
  <si>
    <t xml:space="preserve">Tengo un sistema para motivar la comunicación abierta y honesta entre los miembros del equipo (WIFLE) </t>
  </si>
  <si>
    <t>CONOCIMIENTO: he leído / visto / escuchado y tomado notas o apuntes</t>
  </si>
  <si>
    <t>Hay uno/varios líder(es) fuertes aparte de mi, en el negocio.</t>
  </si>
  <si>
    <t>Generación de Prospectos</t>
  </si>
  <si>
    <t>Razón de Conversión</t>
  </si>
  <si>
    <t># de Transacciones</t>
  </si>
  <si>
    <t xml:space="preserve">Dedico tiempo diariamente fuera de mis actividades de negocio en mi familia y en actividades extracurriculares </t>
  </si>
  <si>
    <t>EQUIPO</t>
  </si>
  <si>
    <t xml:space="preserve">Tenemos a la gente correcta para nuestra carga de trabajo y raras veces trabajan horas extras </t>
  </si>
  <si>
    <t>La empresa tiene un sistema de reconocimiento por buen desempeño y actitud/valores positivos</t>
  </si>
  <si>
    <t>La empresa tiene un sistema para recompensar estabilidad/permanencia de los empleados</t>
  </si>
  <si>
    <t>He identificado las estrategias de “Equipo” que voy a usar en mi negocio, y he desarrollado un plan para implementarlas y hacer seguimiento de ellas…</t>
  </si>
  <si>
    <t xml:space="preserve">Comprendo y tengo calculado el verdadero costo de nuestros productos o servicios </t>
  </si>
  <si>
    <t xml:space="preserve">Conozco mis requerimientos mensuales de flujo de efectivo  </t>
  </si>
  <si>
    <t>Cada miembro de mi equipo entiende y se hace responsable de su rol individual, y entiende cuál es su contribución hacia la visión, misión y objetivos de la empresa…</t>
  </si>
  <si>
    <t>Mi negocio tiene planes de contingencia en caso de ausencia de empleados clave.  Hay otras personas capacitadas para reemplazarlas (se trata de eliminar “vacas sagradas”)…</t>
  </si>
  <si>
    <t xml:space="preserve">Los inventarios son monitoreados para asegurar la rotación con el mínimo costo financiero </t>
  </si>
  <si>
    <t>Conozco mis márgenes</t>
  </si>
  <si>
    <t xml:space="preserve">Hemos identificado qué cualidades de liderazgo se necesitan en mi negocio </t>
  </si>
  <si>
    <t xml:space="preserve">Nuestros puntos de cultura han sido establecidos, escritos y están disponibles  </t>
  </si>
  <si>
    <t>He identificado, contratado y entrenado un gerente general o encargado del negocio, para que yo pueda dejar de operar lo cotidiano del negocio, y no dejar de obtener resultados excelentes y ganancias crecientes…</t>
  </si>
  <si>
    <t>Yo no tengo que estar en el trabajo todos los días…</t>
  </si>
  <si>
    <t>Me gusta y me motive mi empresa y mi trabajo en ella…</t>
  </si>
  <si>
    <t>Mi negocio llena mis metas de vida…</t>
  </si>
  <si>
    <t>Tengo independencia financiera y personal</t>
  </si>
  <si>
    <t>Tengo inversiones crecientes en activos, fuera de mi empresa (participación en otros negocios, inmuebles, inversiones financieras)</t>
  </si>
  <si>
    <t>Hago obras de caridad permanentes y significativas</t>
  </si>
  <si>
    <t xml:space="preserve">Cada rol ha sido sistematizado y documentado </t>
  </si>
  <si>
    <t xml:space="preserve">Todo mi equipo está y se siente 100% protagonista e incluido en el trabajo y en logro de las metas de mi negocio </t>
  </si>
  <si>
    <t>Reviso regularmente los desempeños conjuntos e individuales de mi equipo, junto con ellos.</t>
  </si>
  <si>
    <t>Tengo una fuerte y clara visión del negocio y de su futuro, que mi equipo además entiende</t>
  </si>
  <si>
    <t>TECNOLOGÍA: entiendo que los sistemas deben operar el negocio</t>
  </si>
  <si>
    <t xml:space="preserve">Mi equipo trabaja para mejorar sus fortalezas </t>
  </si>
  <si>
    <t>Mantengo Juntas Regulares con mi Equipo</t>
  </si>
  <si>
    <t>Las Juntas de Equipo tienen agenda, minuta y resultados medibles con seguimiento real</t>
  </si>
  <si>
    <t xml:space="preserve">Empleo a personas para “hacerse cargo de seguir los sistemas” en mi negocio </t>
  </si>
  <si>
    <t xml:space="preserve">Contrato al personal dando prioridad a su Actitud </t>
  </si>
  <si>
    <t xml:space="preserve">He contratado a un gerente general que maneje el negocio por mí  </t>
  </si>
  <si>
    <t xml:space="preserve">Nuesto negocio está logrando todas las metas de ventas y utilidades </t>
  </si>
  <si>
    <t xml:space="preserve">Manejo mi tiempo efectivamente y eficientemente con más tiempo para enfocarme en poner a trabajar el negocio para mí </t>
  </si>
  <si>
    <t>Tengo un sistema para retener a mis empleados talentosos y un plan de sucesión para cada puesto de responsabilidad</t>
  </si>
  <si>
    <t>Tengo 5-10 KPI’s (indicadores básicos medición de desempeño) para cada posición en mi negocio</t>
  </si>
  <si>
    <t>Tengo operando un programa para entrenamiento continuo y edificación de equipo (team-building)</t>
  </si>
  <si>
    <t>Tengo un organigrama actualizado</t>
  </si>
  <si>
    <t>Tengo un organigrama de como se verá el negocio cuando tenga el mayor nivel de desarrollo</t>
  </si>
  <si>
    <t>Tengo contratos de posición (definición de funciones) actualizados</t>
  </si>
  <si>
    <t>Porcentajes</t>
  </si>
  <si>
    <t>Trabajo en 90 días</t>
  </si>
  <si>
    <t>SÍ = 1
NO = 0</t>
  </si>
  <si>
    <t xml:space="preserve">DOMINIO - del Caos al Control </t>
  </si>
  <si>
    <t xml:space="preserve">Regularmente actualizo toda la documentación (mínimo mensualmente) </t>
  </si>
  <si>
    <t>Tengo un proceso para rastrear y controlar todas las actualizaciones a la documentación</t>
  </si>
  <si>
    <t>SINERGÍA:  Porque Uno más uno= tres, cuatro, cinco o más</t>
  </si>
  <si>
    <t>Mi empresa tiene una misión y visión que cautivan e inspiran a mi equipo…</t>
  </si>
  <si>
    <t>Mi personal conoce la misión, visión y las reglas de juego en mi negocio…</t>
  </si>
  <si>
    <t>Reviso regularmente las tendencias clave (Margen Bruto %, costos clave, Crecimiento de ventas, Productividad del personal, etc.)</t>
  </si>
  <si>
    <t>Reviso regularmente las tendencias clave de la industria (Margen Bruto %, costos clave, Crecimiento de ventas, Productividad del personal, etc.)</t>
  </si>
  <si>
    <t>PERSONAL</t>
  </si>
  <si>
    <t>Personal</t>
  </si>
  <si>
    <t>Total</t>
  </si>
  <si>
    <t>TIEMPO - Auto Control</t>
  </si>
  <si>
    <t>Cuento con una  lista de negocios que no compiten conmigo y que acceda al mismo Mercado meta que yo</t>
  </si>
  <si>
    <t>Tengo varias alianzas estratégicas trabajando para mi</t>
  </si>
  <si>
    <t>Tengo sistematizada y operando, la estrategia de referencias</t>
  </si>
  <si>
    <t>El equipo promueve y mantiene en la vida real, los puntos de cultura del negocio</t>
  </si>
  <si>
    <t>Los miembros de mi equipo tienen un claro objetivo  común a la que apuntan</t>
  </si>
  <si>
    <t>Tengo descripciones de puesto y contratos actualizados para cada miembro de mi equipo</t>
  </si>
  <si>
    <t xml:space="preserve">La compañía y cada miembro del equipo tiene un Plan para 90 días con metas SMART </t>
  </si>
  <si>
    <t>He desarrollado e implementado las “Reglas del Juego” de mi compañía.</t>
  </si>
  <si>
    <t xml:space="preserve">He implementado una estrategia que define cómo se deberán alcanzar y medir los resultados (KPI’s). </t>
  </si>
  <si>
    <t xml:space="preserve">Mi equipo ha entendido claramente cuales son sus roles y limitaciones   </t>
  </si>
  <si>
    <t>Tengo un plan de mercadotecnia anual acompañado de un presupuesto detallado</t>
  </si>
  <si>
    <t>SISTEMAS: he documentado mis sistemas, para que mi negocio trabaje sin mi</t>
  </si>
  <si>
    <t xml:space="preserve">Nuestro equipo está altamente comprometido en avanzar su desarrollo personal y profesional </t>
  </si>
  <si>
    <t xml:space="preserve">RESULTADOS </t>
  </si>
  <si>
    <t>Mantengo consistentemente la visión de la empresa</t>
  </si>
  <si>
    <t xml:space="preserve">Puedo confiar en mi equipo y les doy la  responsabilidad de tomar decisiones, y los respaldo si se equivocan (apoyo a tomar riesgos) </t>
  </si>
  <si>
    <t xml:space="preserve">Regularmente dedico tiempo de calidad con las personas que son importantes en mi vida  </t>
  </si>
  <si>
    <t xml:space="preserve">Tengo un estilo de vida balanceado y sano, comunico y expreso mis sentimientos abiertamente en un ambiente libre de estrés  </t>
  </si>
  <si>
    <t xml:space="preserve">Estoy orgulloso de mi equipo, mi negocio, mis contribuciones a la comunidad y mis logros personales y profesionales </t>
  </si>
  <si>
    <t xml:space="preserve">Tengo el tiempo y energía para buscar metas personales y profesionales fuera de mi negocio </t>
  </si>
  <si>
    <t>NEGOCIO</t>
  </si>
  <si>
    <t xml:space="preserve">El negocio está generando ingresos pasivos </t>
  </si>
  <si>
    <t xml:space="preserve">Me he rodeado de un "dream team" (fuera del negocio) – Persona innovadora, persona para priorizar y planear, persona detallista, persona financiera, etc. </t>
  </si>
  <si>
    <t xml:space="preserve">Tenemos manuales de políticas y procedimientos comprensivos y son actualizados regularmente </t>
  </si>
  <si>
    <t xml:space="preserve">Estoy encaminado en planeación financiera engranada a mi independencia financiera </t>
  </si>
  <si>
    <t xml:space="preserve">Tomo cursos o estudio aspectos de mi negocio </t>
  </si>
  <si>
    <t>GENTE</t>
  </si>
  <si>
    <t xml:space="preserve">Manejamos nuestro negocio de modo que nuestra gente y nuestros procesos puedan cambiar para cumplir con las necesidades de los clientes </t>
  </si>
  <si>
    <t xml:space="preserve">EQUIPO - Invirtiendo en la Gente para Mejorar la Productividad </t>
  </si>
  <si>
    <t>Dominio</t>
  </si>
  <si>
    <t>Nicho</t>
  </si>
  <si>
    <t>Apalancamiento</t>
  </si>
  <si>
    <t>Equipo</t>
  </si>
  <si>
    <t xml:space="preserve">Estoy feliz con el retorno financiero que me está concediendo mi negocio a mí, a mi equipo y a nuestras familias </t>
  </si>
  <si>
    <t>Cuento con un plan para implementar y darle seguimiento a dichas  estrategias</t>
  </si>
  <si>
    <t>Conozco el nivel de mi Tasa de Conversión de Prospecto a Cliente</t>
  </si>
  <si>
    <t>Tengo una meta de crecimiento de la Tasa de Conversión y examino regularmente el progreso hacia ella</t>
  </si>
  <si>
    <t>He documentado toda la información y efectuado los diagramas de flujo de los procesos</t>
  </si>
  <si>
    <t>Tengo bien identificado mi Mercado meta y conozco claramente quiénes son</t>
  </si>
  <si>
    <t xml:space="preserve">He calificado a mis clientes y sé cuales son mis A,B,C y D </t>
  </si>
  <si>
    <t>Tengo implementadas estrategias para mover a mis clientes hacia arriba en la escalera de la lealtad</t>
  </si>
  <si>
    <t xml:space="preserve">APALANCAMIENTO - Invirtiendo en Sistemas para Mejor Productividad </t>
  </si>
  <si>
    <t>Contacto por lo menos cada 90 días, toda mi base de datos de clientes actuales y anteriores</t>
  </si>
  <si>
    <t>Tengo un sistema enfocado a innovar y agregar valor permanentemente al cliente</t>
  </si>
  <si>
    <t xml:space="preserve">Uso un paquete de software financiero y creo y uso estados financieros mensualmente </t>
  </si>
  <si>
    <t xml:space="preserve">Cuento con una Base de Datos de clientes computarizada </t>
  </si>
  <si>
    <t xml:space="preserve">Tengo la información relevante y completa de cada cliente </t>
  </si>
  <si>
    <t>Cuento con estrategias activas para fomentar que mis clientes actuales compren una y otra y otra vez, en forma repetitiva</t>
  </si>
  <si>
    <t>Lanzo ofertas regulares a mis clientes existentes</t>
  </si>
  <si>
    <t xml:space="preserve">Promovemos nuestros productos o servicios de alto margen </t>
  </si>
  <si>
    <t xml:space="preserve">Calificamos a nuestros clientes y nos enfocamos en eliminar a los clientes D </t>
  </si>
  <si>
    <t xml:space="preserve">He identificado 5 - 10 estrategias de Margen que usaré en mi negocio </t>
  </si>
  <si>
    <t>MONTO DE VENTA PROMEDIO - Más Dinero por Compra</t>
  </si>
  <si>
    <t>NÚMERO DE TRANSACCIONES - Invirtiendo en clientes existentes</t>
  </si>
  <si>
    <t xml:space="preserve">Conocemos nuestro número de transacciones promedio por cliente </t>
  </si>
  <si>
    <t>Aplico Probar y Medir a todas mis campañas de mercadotecnia</t>
  </si>
  <si>
    <t xml:space="preserve">Mantengo un archivo de todas mis campañas previas </t>
  </si>
  <si>
    <t>Mantengo un archivo de piezas de mercadotecnia de otras gentes y de mi competencia</t>
  </si>
  <si>
    <t>Cuento con una lista de encabezados para mis piezas de mercadotecnia</t>
  </si>
  <si>
    <t>Tengo por lo menos 10 maneras diferentes de generar candidatos – prospectos para mi negocio</t>
  </si>
  <si>
    <t xml:space="preserve">Hemos documentado todos los sistemas importantes </t>
  </si>
  <si>
    <t>Realizamos respaldos computacionales programados regularmente por sistema</t>
  </si>
  <si>
    <t xml:space="preserve">Tenemos sistemas de seguridad </t>
  </si>
  <si>
    <t xml:space="preserve">Se negocian téminos con todos los proveedores incluyendo descuentos por pronto pago </t>
  </si>
  <si>
    <t xml:space="preserve">Hemos revisado nuestros sistemas básicos para determinar cuáles requieren actualización </t>
  </si>
  <si>
    <t xml:space="preserve">Hemos realizado un estudio del proceso "Vida de una Orden" en nuestro negocio </t>
  </si>
  <si>
    <t xml:space="preserve">Programamos y realizamos mantenimiento periódico en todo el equipo </t>
  </si>
  <si>
    <t xml:space="preserve">Contamos con procedimientos de Control de Calidad y Aseguramiento de Calidad y los actualizamos regularmente </t>
  </si>
  <si>
    <t xml:space="preserve">Documentamos los procesos de flujo de información usando un programa de base de datos por computadora </t>
  </si>
  <si>
    <t xml:space="preserve">Actualizamos el equipo de oficina regularmente </t>
  </si>
  <si>
    <t xml:space="preserve">Leo al menos dos libros al mes </t>
  </si>
  <si>
    <t>Sinergia</t>
  </si>
  <si>
    <t>Resultados</t>
  </si>
  <si>
    <t>Promedio</t>
  </si>
  <si>
    <t>Tiempo</t>
  </si>
  <si>
    <t>Dinero</t>
  </si>
  <si>
    <t>Punto Equilibrio</t>
  </si>
  <si>
    <t>Margen de Utilidad</t>
  </si>
  <si>
    <t>Reportes</t>
  </si>
  <si>
    <t>Dirección</t>
  </si>
  <si>
    <t>Entrega</t>
  </si>
  <si>
    <t>Sistemas</t>
  </si>
  <si>
    <t>5 Caminos</t>
  </si>
  <si>
    <t>CUV y Garantía</t>
  </si>
  <si>
    <t>Reglas de Mercadotecnia</t>
  </si>
  <si>
    <t>Márgenes</t>
  </si>
  <si>
    <t>$$ Venta Promedio</t>
  </si>
  <si>
    <t>Tecnología</t>
  </si>
  <si>
    <t>Conocimiento</t>
  </si>
  <si>
    <t>Gente</t>
  </si>
  <si>
    <t>6 claves para ganar</t>
  </si>
  <si>
    <t>Liderazgo</t>
  </si>
  <si>
    <t>Comunicación</t>
  </si>
  <si>
    <t>Reclutamiento</t>
  </si>
  <si>
    <t>Entrenamiento</t>
  </si>
  <si>
    <t>Retención</t>
  </si>
  <si>
    <t>Conocimientos</t>
  </si>
  <si>
    <t>Negocio</t>
  </si>
  <si>
    <t>He determinado y monitoreado los indicadores clave de mi negocio (KPI's = key performance indicator's)</t>
  </si>
  <si>
    <t xml:space="preserve">Entiendo mi catálogo de cuentas y la he puesto para que refleje la información necesaria para la gerencia </t>
  </si>
  <si>
    <t xml:space="preserve">Nuestros procesos de ventas están documentados </t>
  </si>
  <si>
    <t xml:space="preserve">Nuestros procesos de ventas se siguen </t>
  </si>
  <si>
    <t>5 CAMINOS - El Chassis del Negocio</t>
  </si>
  <si>
    <t xml:space="preserve">La compañía tiene un muy buen conocimiento de su competencia y sus prácticas </t>
  </si>
  <si>
    <t xml:space="preserve">Nuestro equipo entiende muy bien las necesidades y requerimientos de nuestros clientes </t>
  </si>
  <si>
    <t xml:space="preserve">La compañía ha encontrado un nicho para sus productos y no compite más por precio. </t>
  </si>
  <si>
    <t xml:space="preserve">Siempre educamos a los clientes en el valor y nunca mercadeamos por precio </t>
  </si>
  <si>
    <t>REGLAS DE MERCADOTECNIA</t>
  </si>
  <si>
    <t xml:space="preserve">La fuerza de ventas está equipada con materiales de mercadotecnia de calidad </t>
  </si>
  <si>
    <t xml:space="preserve">Nuestros volúmenes de ventas están creciendo continuamente </t>
  </si>
  <si>
    <t>MÁRGENES</t>
  </si>
  <si>
    <t xml:space="preserve">El equipo entero está al pendiente del valor de por vida de nuestros clientes </t>
  </si>
  <si>
    <t>GENERACIÓN DE PROSPECTOS - Encontrando más prospectos</t>
  </si>
  <si>
    <t xml:space="preserve">Nuestros colaboradores trabajan bien juntos con poca fricción y la moral es buena </t>
  </si>
  <si>
    <t xml:space="preserve">       DIAGNÓSTICO DE TU                                                                                                                                                                                                                                                                                                      NEGOCIO</t>
  </si>
  <si>
    <t>NICHO - PUV y Flujo de Efectivo</t>
  </si>
  <si>
    <t>PUV &amp; GARANTÍA - Ventaja competitiva</t>
  </si>
  <si>
    <t xml:space="preserve">TASA DE CONVERSIÓN - Mejorando el Desempeño de Ventas </t>
  </si>
  <si>
    <t>Usamos listas y programas para tareas repetitivas (CHECK LIST)</t>
  </si>
  <si>
    <t>Genero la cultura de lectura con mi equipo</t>
  </si>
  <si>
    <t>Tengo un plan de crecimiento y desarrollo sobre inteligencia de negocios</t>
  </si>
  <si>
    <t xml:space="preserve">Veo videos, escucho audiolibros, etc sobre cómo mejorar mi negocio </t>
  </si>
  <si>
    <t>Asisto a seminarios, conferencias, etc. para hacer networking con otros en mi campo</t>
  </si>
  <si>
    <t xml:space="preserve">Tengo un sistema consistente de selección y reclutamiento </t>
  </si>
  <si>
    <t>Tengo un sistema para inducción y de onboarding para nuevos miembros al equipo…</t>
  </si>
  <si>
    <t>Tengo herramientas de  Evaluaciones de Estilo de Comportamiento (DISC) y competencias para cada miembro del equipo</t>
  </si>
  <si>
    <t xml:space="preserve">Somos reconocidos por nuestros colaboradores como un gran lugar para trabajar en él </t>
  </si>
  <si>
    <t>Conozco todas las fortalezas y las áreas de oportunidad de mis colaboradores para un mejor desempeño</t>
  </si>
  <si>
    <t>Tengo implementado la medición y desarrollo de competencias de mis colaboradores</t>
  </si>
  <si>
    <t>Tengo un programa de entrenamiento mediante audiolibros, libros de apoyo, cursos, talleres que apoyen el desarrollo en las diferentes áreas de la empresa</t>
  </si>
  <si>
    <t xml:space="preserve">Tengo un programa de construcción de equipos de alto desempeño </t>
  </si>
  <si>
    <t>Tengo un plan de carrera para mis colaboradores, establecido formalmente y conocido por ellos…</t>
  </si>
  <si>
    <t>Basado en el conocimiento del negocio, tengo un programa de mejora continua</t>
  </si>
  <si>
    <t>Llevo una agenda u horario "por default" (como el horario escolar) que me permite enfocarme en mis distintos roles en cada día de la semana (sobretodo cuando voy empezando con mi negocio)</t>
  </si>
  <si>
    <t>Evaluamos todas las oportunidades de outsourcing para eficientar nuestro tiempo</t>
  </si>
  <si>
    <t>Tengo diferenciados mis costos fijos y mis costos variables</t>
  </si>
  <si>
    <t>He definido mi PUV (propuesta única de venta) y Garantía de mi negocio</t>
  </si>
  <si>
    <t>Mi equipo conoce muy bien la PUV y la garantía</t>
  </si>
  <si>
    <t>Tengo de 5 a10 estrategias para incrementar mi Tasa de Conversión para usar en  mi negocio</t>
  </si>
  <si>
    <t xml:space="preserve">Trabajo menos de 20 horas por semana </t>
  </si>
  <si>
    <t xml:space="preserve">Nuestro equipo mantiene comunicación abierta e interacción positiva a todos los niveles </t>
  </si>
  <si>
    <t>Tengo un sistema de selección y reclutamiento que garantiza colaboradores alineados a su puesto</t>
  </si>
  <si>
    <t>Regularmente encuestamos a nuestros colaboradores</t>
  </si>
  <si>
    <t>Mi equipo juega con actitud positiva y de responsabilidad</t>
  </si>
  <si>
    <t>Tenemos un programa de inducción, entrenamiento y onboarding en sistemas completo</t>
  </si>
  <si>
    <t xml:space="preserve">He identificado hasta 5 estrategias de Tecnología que escogí usar en mi negocio, y tengo un plan para implementar / revisar esas estrategias </t>
  </si>
  <si>
    <t>FINANZAS</t>
  </si>
  <si>
    <t>Conozco en promedio cuánto me queda de ganancia por cada venta (margen)</t>
  </si>
  <si>
    <t>CLAVES PARA UN EQUIPO GANADOR</t>
  </si>
  <si>
    <t>NOMBRE:</t>
  </si>
  <si>
    <t>EMPRESA:</t>
  </si>
  <si>
    <t>NÚMERO DE COLABORADORES:</t>
  </si>
  <si>
    <t>TIEMPO DE LA EMPRESA EN EL MERCADO:</t>
  </si>
  <si>
    <t>QUÉ PORCENTAJE DE TUS VENTAS INVIERTES EN MARKETING:</t>
  </si>
  <si>
    <t>CUÁL ES TU RANGO ACTUAL DE VENTAS:</t>
  </si>
  <si>
    <t>QUÉ TIPO DE PRODUCTOS OFRECES:</t>
  </si>
  <si>
    <t>CUÁL CREES QUE ES TU PRINCIPAL RETO EN TU NEGOCIO:</t>
  </si>
  <si>
    <t>He identificado las tareas que mayormente me causan estrés y las estoy delegando</t>
  </si>
  <si>
    <t>He identificado las 10 tareas que son las más productivas para mi (que son estratégicas)</t>
  </si>
  <si>
    <t>Tengo una lista de las 10 tareas que mayormente disfruto y las hago con frecuencia</t>
  </si>
  <si>
    <t>Llevo un diario o una bitácora donde anoto cada día lo que es importante para el crecimiento de mi negocio</t>
  </si>
  <si>
    <t>Tenemos un organigrama y todos los colaboradores tienen una copia</t>
  </si>
  <si>
    <t xml:space="preserve">Realizamos juntas de equipo regularmente </t>
  </si>
  <si>
    <t>La compañía tiene un presupuesto anual y revisa los resultados contra él mensualmente</t>
  </si>
  <si>
    <t>Tengo los controles financieros internos apropiados para mi negocio</t>
  </si>
  <si>
    <t>Monitoreo y vigilo mis cuentas por cobrar y por pagar en una base regular</t>
  </si>
  <si>
    <t>Reviso regularmente estos datos en forma diaria, semanal y mensual</t>
  </si>
  <si>
    <t>Reviso regularmente, todos los meses, la situación de mi Flujo de Efectivo (Reporte de Flujo de Caja)</t>
  </si>
  <si>
    <t>Puedo predecir/presupuestar mi flujo de efectivo en el futuro</t>
  </si>
  <si>
    <t>Puedo predecir/presupuestar  mis Ganancias en el futuro</t>
  </si>
  <si>
    <t>Tengo total claridad sobre hacia donde voy y hacia donde llevo a mi negocio</t>
  </si>
  <si>
    <t>Tengo un Plan de Negocios actualizado y lo consulto regularmente</t>
  </si>
  <si>
    <t>Refleja el Plan de Negocios los números que planeo alcanzar</t>
  </si>
  <si>
    <t>Tengo un Plan de Vida al que consulto regularmente</t>
  </si>
  <si>
    <t>Refleja mi Plan de Vida las metas que deseo alcanzar</t>
  </si>
  <si>
    <t>Tengo documentada/comunicada  la Visión de mi negocio</t>
  </si>
  <si>
    <t>Tengo documentada/comunicada la Misión de mi negocio</t>
  </si>
  <si>
    <t>Tengo la declaración de la Cultura de mi empresa</t>
  </si>
  <si>
    <t>Dedico diariamente al menos 20 minutos a revisar mi bitácora del día anterior y a planear y programar lo que de ella surja</t>
  </si>
  <si>
    <t>Llevo una agenda con las citas y con las tareas que debo realizar cada día</t>
  </si>
  <si>
    <t>Priorizo mis actividades correctamente y aplico el concepto de “Urgente vs. Importante” con todas mis decisiones</t>
  </si>
  <si>
    <t>Soy disciplinado y tengo un buen control de mis actividades</t>
  </si>
  <si>
    <t>Tengo un alto respeto por mi persona y mi tiempo por encima de todas las cosas</t>
  </si>
  <si>
    <t>Tengo suficiente tiempo cada semana para hacer mis tareas, y llego puntual siempre a todas mis citas</t>
  </si>
  <si>
    <t>Proveemos lo que el cliente quiere</t>
  </si>
  <si>
    <t>Proveemos lo que el cliente necesita</t>
  </si>
  <si>
    <t>Tengo definido los estándares de servicio al cliente</t>
  </si>
  <si>
    <t>La Consistencia en el servicio al cliente es nuestro principal enfoque</t>
  </si>
  <si>
    <t>Nos esforzamos en dar un 1% más de extra de excelencia en el servicio</t>
  </si>
  <si>
    <t>Consistentemente excedemos las expectativas de nuestros clientes con nuestros productos y nuestro servicio</t>
  </si>
  <si>
    <t>Encuestamos a nuestros clientes regularmente, para saber cómo podemos servirles mejor</t>
  </si>
  <si>
    <t>Analizamos nuestros errores y hacemos las correcciones necesarias para remediarlos</t>
  </si>
  <si>
    <t>Tengo definido el código de vestimenta de mis colaboradores y el uso de gafetes con sus nombres</t>
  </si>
  <si>
    <t>Tenemos los guiones y procedimientos para saludar y dar la bienvenida a nuestros clientes</t>
  </si>
  <si>
    <t>Tenemos documentados los flujo-gramas y procesos para asegurarnos que la experiencia de nuestros clientes con el negocio sea siempre la misma</t>
  </si>
  <si>
    <t>Damos seguimiento a nuestros prospectos, la razón de conversión del cliente y el número de transacciones por cliente, en curso</t>
  </si>
  <si>
    <t>Mantenemos una base de datos precisa de nuestros clientes y prospectos</t>
  </si>
  <si>
    <t>Yo conozco bien mi Costo de Adquisición de Clientes y entiendo que el marketing para genración de clientes es una inversión</t>
  </si>
  <si>
    <t>Más que una participación en el mercado, me interesa un monto promedio más alto de cada uno de mis clientes</t>
  </si>
  <si>
    <t>Siempre estoy aspirando a reducir  mi Costo de Adquisición de Clientes mientras voy aumentando su Valor en el Tiempo</t>
  </si>
  <si>
    <t xml:space="preserve">Tenemos un plan de mercadotecnia/ventas con metas identificadas basadas en nuestro cliente ideal </t>
  </si>
  <si>
    <t>El equipo de ventas es responsable de las proyecciones de ventas y se mantiene confiable</t>
  </si>
  <si>
    <t>Mi equipo utiliza guiones de venta para convertir mejor</t>
  </si>
  <si>
    <t>Encuestamos a clientes potenciales que no compraron nuestros productos para mejorar nuestro producto o servicio</t>
  </si>
  <si>
    <t>Tengo identificado y escogido de mi Plan de Acción,  5 a10 estrategias para incrementar mi Número de Transacciones, para usar en  mi negocio</t>
  </si>
  <si>
    <t>Todo miembro de nuestro equipo es un anuncio andante y parlante de la compañía</t>
  </si>
  <si>
    <t>Contrato publicidad y cualquier actividad de promoción solamente después de elaborar una completa estrategia de mercadotecnia y hacer los cálculos detallados del punto de equilibrio de la campaña</t>
  </si>
  <si>
    <t xml:space="preserve">He identificado hasta 5 estrategias de Sistemas que escogí usar en mi negocio, y tengo un plan para implementar / revisar esas estrategias </t>
  </si>
  <si>
    <t>Tengo reportes de las diferentes áreas para análisis de datos en forma diaria, semanal y mensual</t>
  </si>
  <si>
    <t>Conozco los diferentes indicadores del área de ventas</t>
  </si>
  <si>
    <t>He identificado las tareas que mayormente consumen mi tiempo y he empezado a delegarlas</t>
  </si>
  <si>
    <t>Conozco cómo calcular el Punto de Equilibrio y lo mido mes con mes</t>
  </si>
  <si>
    <r>
      <t xml:space="preserve">Muchas gracias por tu confianza. El siguiente cuestionario está organizado alrededor de las diferentes áreas de un negocio, y funciona como una puerta de entrada a las más de 500 estrategias  que tenemos para que tu negocio genere flujo de efectivo rentable y que funcione sin tí .  Cada pregunta/afirmación abajo será relacionada con nuestras estrategias.  Por favor conteste sí o no anotando un 1 o 0 </t>
    </r>
    <r>
      <rPr>
        <b/>
        <sz val="13"/>
        <rFont val="Verdana"/>
        <family val="2"/>
      </rPr>
      <t>(fila color verde</t>
    </r>
    <r>
      <rPr>
        <sz val="13"/>
        <rFont val="Verdana"/>
        <family val="2"/>
      </rPr>
      <t xml:space="preserve">)para cada pregunta enlistada abajo. SÓLO llena con 1 o 0, en la fila requerida. En tu sesión marcaremos con una X cualquier inciso en el que veamos sería importante trabajar en los próximos meses (columna de trabajo en 90 días, marcada en color azul). Aunque las preguntas vienen en primera persona, responde pensando tanto en tí como en tus colaboradores. </t>
    </r>
  </si>
  <si>
    <t xml:space="preserve">Revisamos regularmente nuestro gastos y tratamos de controlar o disminuir estos costos </t>
  </si>
  <si>
    <t xml:space="preserve">Tenemos un presupuesto de Pérdidas y Ganancias para el negocio </t>
  </si>
  <si>
    <t>Planeamos nuestra  utilidad y ventas, y fijamos las respectivas metas por día, semana y mes</t>
  </si>
  <si>
    <t xml:space="preserve">Conocemos cómo incrementar el Margen de Contribución </t>
  </si>
  <si>
    <t>Tenemos en práctica más de 5 estrategias para incrementar el Margen Bruto</t>
  </si>
  <si>
    <t>Conocemos lo que es el Mark Up y los niveles meta</t>
  </si>
  <si>
    <t xml:space="preserve">Conocemos lo que es el Margen y tenemos definidas las metas de Margen mínimas </t>
  </si>
  <si>
    <t>Conocemos cómo aumentar los Márgenes</t>
  </si>
  <si>
    <t>Tenemos en práctica más de 5 estrategias para aumentar los Márgenes</t>
  </si>
  <si>
    <t xml:space="preserve">Tenemos una visión de a dónde se dirige la compañía y la comparto con el EQUIPO </t>
  </si>
  <si>
    <t>Tengo identificadas las tareas estratégicas y operativas, para poder delegar estas últimas</t>
  </si>
  <si>
    <t xml:space="preserve">Mido regularmente mis estadísticas de ventas, clientes, y utilidades    </t>
  </si>
  <si>
    <t xml:space="preserve">Nunca damos descuentos en los precios </t>
  </si>
  <si>
    <t>Nos aseguramos que todos los productos y servicios tengan una Utilidad adecuada</t>
  </si>
  <si>
    <t>Utilizamos un guión para contestar el teléfono y en general para el servicio de nuestros clientes</t>
  </si>
  <si>
    <t>Tengo una mercadotecnia 10x10 (10 estrategias con un crecinmiento del 10% en cada uno)</t>
  </si>
  <si>
    <t xml:space="preserve">Hemos sistematizado todos los sistemas importantes </t>
  </si>
  <si>
    <t xml:space="preserve">Opero un programa computarizado o una base de datos para mantener actualizados y completos los datos de clientes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</si>
</sst>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5" x14ac:knownFonts="1">
    <font>
      <sz val="10"/>
      <name val="Arial"/>
    </font>
    <font>
      <sz val="10"/>
      <name val="Arial"/>
      <family val="2"/>
    </font>
    <font>
      <b/>
      <sz val="10"/>
      <name val="Arial"/>
      <family val="2"/>
    </font>
    <font>
      <sz val="8"/>
      <name val="Arial"/>
      <family val="2"/>
    </font>
    <font>
      <sz val="10"/>
      <color indexed="12"/>
      <name val="Arial"/>
      <family val="2"/>
    </font>
    <font>
      <b/>
      <sz val="10"/>
      <color indexed="56"/>
      <name val="Arial"/>
      <family val="2"/>
    </font>
    <font>
      <b/>
      <sz val="10"/>
      <color indexed="18"/>
      <name val="Arial"/>
      <family val="2"/>
    </font>
    <font>
      <b/>
      <sz val="10"/>
      <color indexed="12"/>
      <name val="Arial"/>
      <family val="2"/>
    </font>
    <font>
      <sz val="20"/>
      <name val="Arial"/>
      <family val="2"/>
    </font>
    <font>
      <sz val="16"/>
      <name val="Arial"/>
      <family val="2"/>
    </font>
    <font>
      <sz val="10"/>
      <color indexed="8"/>
      <name val="Arial"/>
      <family val="2"/>
    </font>
    <font>
      <sz val="10"/>
      <color indexed="56"/>
      <name val="Arial"/>
      <family val="2"/>
    </font>
    <font>
      <b/>
      <sz val="10"/>
      <color indexed="8"/>
      <name val="Arial"/>
      <family val="2"/>
    </font>
    <font>
      <sz val="10"/>
      <color indexed="9"/>
      <name val="Arial"/>
      <family val="2"/>
    </font>
    <font>
      <sz val="8"/>
      <name val="Verdana"/>
      <family val="2"/>
    </font>
    <font>
      <sz val="12"/>
      <name val="Arial"/>
      <family val="2"/>
    </font>
    <font>
      <b/>
      <sz val="14"/>
      <name val="Arial"/>
      <family val="2"/>
    </font>
    <font>
      <sz val="18"/>
      <name val="Arial"/>
      <family val="2"/>
    </font>
    <font>
      <b/>
      <sz val="10"/>
      <color indexed="9"/>
      <name val="Arial"/>
      <family val="2"/>
    </font>
    <font>
      <b/>
      <sz val="14"/>
      <color indexed="9"/>
      <name val="Arial"/>
      <family val="2"/>
    </font>
    <font>
      <b/>
      <sz val="14"/>
      <color indexed="8"/>
      <name val="Arial"/>
      <family val="2"/>
    </font>
    <font>
      <sz val="10"/>
      <name val="Arial"/>
      <family val="2"/>
    </font>
    <font>
      <sz val="18"/>
      <color indexed="9"/>
      <name val="Arial"/>
      <family val="2"/>
    </font>
    <font>
      <sz val="26"/>
      <name val="Arial"/>
      <family val="2"/>
    </font>
    <font>
      <b/>
      <sz val="24"/>
      <name val="Arial"/>
      <family val="2"/>
    </font>
    <font>
      <b/>
      <sz val="24"/>
      <name val="Verdana"/>
      <family val="2"/>
    </font>
    <font>
      <b/>
      <sz val="10"/>
      <color theme="1"/>
      <name val="Arial"/>
      <family val="2"/>
    </font>
    <font>
      <sz val="13"/>
      <name val="Verdana"/>
      <family val="2"/>
    </font>
    <font>
      <b/>
      <sz val="16"/>
      <color theme="0"/>
      <name val="Arial"/>
      <family val="2"/>
    </font>
    <font>
      <b/>
      <sz val="10"/>
      <color theme="0"/>
      <name val="Arial"/>
      <family val="2"/>
    </font>
    <font>
      <b/>
      <sz val="20"/>
      <color theme="0"/>
      <name val="Arial"/>
      <family val="2"/>
    </font>
    <font>
      <sz val="10"/>
      <name val="Verdana"/>
      <family val="2"/>
    </font>
    <font>
      <b/>
      <sz val="10"/>
      <color theme="1"/>
      <name val="Verdana"/>
      <family val="2"/>
    </font>
    <font>
      <b/>
      <sz val="10"/>
      <name val="Verdana"/>
      <family val="2"/>
    </font>
    <font>
      <sz val="16"/>
      <color theme="0"/>
      <name val="Verdana"/>
      <family val="2"/>
    </font>
    <font>
      <b/>
      <sz val="16"/>
      <color theme="0"/>
      <name val="Verdana"/>
      <family val="2"/>
    </font>
    <font>
      <b/>
      <sz val="10"/>
      <color indexed="56"/>
      <name val="Verdana"/>
      <family val="2"/>
    </font>
    <font>
      <sz val="10"/>
      <color indexed="56"/>
      <name val="Verdana"/>
      <family val="2"/>
    </font>
    <font>
      <sz val="10"/>
      <color indexed="8"/>
      <name val="Verdana"/>
      <family val="2"/>
    </font>
    <font>
      <sz val="20"/>
      <color theme="0"/>
      <name val="Verdana"/>
      <family val="2"/>
    </font>
    <font>
      <b/>
      <sz val="20"/>
      <color theme="0"/>
      <name val="Verdana"/>
      <family val="2"/>
    </font>
    <font>
      <sz val="20"/>
      <name val="Verdana"/>
      <family val="2"/>
    </font>
    <font>
      <sz val="11"/>
      <name val="Arial"/>
      <family val="2"/>
    </font>
    <font>
      <b/>
      <sz val="11"/>
      <name val="Arial"/>
      <family val="2"/>
    </font>
    <font>
      <b/>
      <sz val="13"/>
      <name val="Verdana"/>
      <family val="2"/>
    </font>
  </fonts>
  <fills count="21">
    <fill>
      <patternFill patternType="none"/>
    </fill>
    <fill>
      <patternFill patternType="gray125"/>
    </fill>
    <fill>
      <patternFill patternType="solid">
        <fgColor indexed="9"/>
        <bgColor indexed="64"/>
      </patternFill>
    </fill>
    <fill>
      <patternFill patternType="solid">
        <fgColor indexed="40"/>
        <bgColor indexed="64"/>
      </patternFill>
    </fill>
    <fill>
      <patternFill patternType="solid">
        <fgColor indexed="15"/>
        <bgColor indexed="64"/>
      </patternFill>
    </fill>
    <fill>
      <patternFill patternType="solid">
        <fgColor indexed="8"/>
        <bgColor indexed="64"/>
      </patternFill>
    </fill>
    <fill>
      <patternFill patternType="solid">
        <fgColor indexed="13"/>
        <bgColor indexed="64"/>
      </patternFill>
    </fill>
    <fill>
      <patternFill patternType="solid">
        <fgColor indexed="10"/>
        <bgColor indexed="64"/>
      </patternFill>
    </fill>
    <fill>
      <patternFill patternType="solid">
        <fgColor indexed="11"/>
        <bgColor indexed="64"/>
      </patternFill>
    </fill>
    <fill>
      <patternFill patternType="solid">
        <fgColor indexed="52"/>
        <bgColor indexed="64"/>
      </patternFill>
    </fill>
    <fill>
      <patternFill patternType="solid">
        <fgColor indexed="18"/>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CCFFCC"/>
        <bgColor indexed="64"/>
      </patternFill>
    </fill>
    <fill>
      <patternFill patternType="solid">
        <fgColor rgb="FFFF0000"/>
        <bgColor indexed="64"/>
      </patternFill>
    </fill>
    <fill>
      <patternFill patternType="solid">
        <fgColor rgb="FF92D050"/>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4" tint="0.79998168889431442"/>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s>
  <cellStyleXfs count="2">
    <xf numFmtId="0" fontId="0" fillId="0" borderId="0"/>
    <xf numFmtId="9" fontId="1" fillId="0" borderId="0" applyFont="0" applyFill="0" applyBorder="0" applyAlignment="0" applyProtection="0"/>
  </cellStyleXfs>
  <cellXfs count="185">
    <xf numFmtId="0" fontId="0" fillId="0" borderId="0" xfId="0"/>
    <xf numFmtId="0" fontId="0" fillId="0" borderId="4" xfId="0" applyBorder="1"/>
    <xf numFmtId="0" fontId="2" fillId="0" borderId="0" xfId="0" applyFont="1"/>
    <xf numFmtId="0" fontId="2" fillId="0" borderId="4" xfId="0" applyFont="1" applyBorder="1"/>
    <xf numFmtId="0" fontId="0" fillId="2" borderId="0" xfId="0" applyFill="1"/>
    <xf numFmtId="0" fontId="9" fillId="0" borderId="4" xfId="0" applyFont="1" applyBorder="1"/>
    <xf numFmtId="0" fontId="0" fillId="3" borderId="4" xfId="0" applyFill="1" applyBorder="1"/>
    <xf numFmtId="0" fontId="10" fillId="0" borderId="4" xfId="0" applyFont="1" applyBorder="1"/>
    <xf numFmtId="0" fontId="5" fillId="3" borderId="4" xfId="0" applyFont="1" applyFill="1" applyBorder="1"/>
    <xf numFmtId="0" fontId="11" fillId="3" borderId="4" xfId="0" applyFont="1" applyFill="1" applyBorder="1"/>
    <xf numFmtId="0" fontId="5" fillId="0" borderId="4" xfId="0" applyFont="1" applyBorder="1"/>
    <xf numFmtId="0" fontId="11" fillId="0" borderId="4" xfId="0" applyFont="1" applyBorder="1"/>
    <xf numFmtId="0" fontId="8" fillId="0" borderId="4" xfId="0" applyFont="1" applyBorder="1"/>
    <xf numFmtId="0" fontId="8" fillId="3" borderId="4" xfId="0" applyFont="1" applyFill="1" applyBorder="1"/>
    <xf numFmtId="0" fontId="4" fillId="0" borderId="0" xfId="0" applyFont="1"/>
    <xf numFmtId="0" fontId="12" fillId="0" borderId="0" xfId="0" applyFont="1"/>
    <xf numFmtId="0" fontId="0" fillId="5" borderId="4" xfId="0" applyFill="1" applyBorder="1"/>
    <xf numFmtId="0" fontId="0" fillId="3" borderId="0" xfId="0" applyFill="1"/>
    <xf numFmtId="0" fontId="13" fillId="2" borderId="0" xfId="0" applyFont="1" applyFill="1"/>
    <xf numFmtId="0" fontId="1" fillId="2" borderId="0" xfId="0" applyFont="1" applyFill="1"/>
    <xf numFmtId="0" fontId="9" fillId="0" borderId="8" xfId="0" applyFont="1" applyBorder="1"/>
    <xf numFmtId="0" fontId="0" fillId="0" borderId="8" xfId="0" applyBorder="1"/>
    <xf numFmtId="0" fontId="5" fillId="0" borderId="8" xfId="0" applyFont="1" applyBorder="1"/>
    <xf numFmtId="0" fontId="11" fillId="0" borderId="8" xfId="0" applyFont="1" applyBorder="1"/>
    <xf numFmtId="0" fontId="10" fillId="0" borderId="8" xfId="0" applyFont="1" applyBorder="1"/>
    <xf numFmtId="0" fontId="8" fillId="0" borderId="8" xfId="0" applyFont="1" applyBorder="1"/>
    <xf numFmtId="0" fontId="9" fillId="2" borderId="0" xfId="0" applyFont="1" applyFill="1"/>
    <xf numFmtId="0" fontId="5" fillId="2" borderId="0" xfId="0" applyFont="1" applyFill="1"/>
    <xf numFmtId="0" fontId="11" fillId="2" borderId="0" xfId="0" applyFont="1" applyFill="1"/>
    <xf numFmtId="0" fontId="10" fillId="2" borderId="0" xfId="0" applyFont="1" applyFill="1"/>
    <xf numFmtId="0" fontId="8" fillId="2" borderId="0" xfId="0" applyFont="1" applyFill="1"/>
    <xf numFmtId="9" fontId="4" fillId="2" borderId="7" xfId="0" applyNumberFormat="1" applyFont="1" applyFill="1" applyBorder="1" applyAlignment="1">
      <alignment horizontal="center"/>
    </xf>
    <xf numFmtId="9" fontId="4" fillId="0" borderId="7" xfId="0" applyNumberFormat="1" applyFont="1" applyBorder="1" applyAlignment="1">
      <alignment horizontal="center"/>
    </xf>
    <xf numFmtId="0" fontId="4" fillId="2" borderId="7" xfId="0" applyFont="1" applyFill="1" applyBorder="1"/>
    <xf numFmtId="0" fontId="4" fillId="0" borderId="7" xfId="0" applyFont="1" applyBorder="1"/>
    <xf numFmtId="0" fontId="4" fillId="2" borderId="7" xfId="0" applyFont="1" applyFill="1" applyBorder="1" applyAlignment="1">
      <alignment horizontal="center"/>
    </xf>
    <xf numFmtId="9" fontId="4" fillId="2" borderId="9" xfId="0" applyNumberFormat="1" applyFont="1" applyFill="1" applyBorder="1" applyAlignment="1">
      <alignment horizontal="center"/>
    </xf>
    <xf numFmtId="0" fontId="4" fillId="2" borderId="0" xfId="0" applyFont="1" applyFill="1"/>
    <xf numFmtId="0" fontId="2" fillId="2" borderId="0" xfId="0" applyFont="1" applyFill="1"/>
    <xf numFmtId="0" fontId="12" fillId="2" borderId="0" xfId="0" applyFont="1" applyFill="1"/>
    <xf numFmtId="0" fontId="0" fillId="5" borderId="10" xfId="0" applyFill="1" applyBorder="1"/>
    <xf numFmtId="0" fontId="9" fillId="0" borderId="0" xfId="0" applyFont="1"/>
    <xf numFmtId="0" fontId="5" fillId="0" borderId="0" xfId="0" applyFont="1"/>
    <xf numFmtId="0" fontId="11" fillId="0" borderId="0" xfId="0" applyFont="1"/>
    <xf numFmtId="0" fontId="10" fillId="0" borderId="0" xfId="0" applyFont="1"/>
    <xf numFmtId="0" fontId="8" fillId="0" borderId="0" xfId="0" applyFont="1"/>
    <xf numFmtId="9" fontId="0" fillId="0" borderId="4" xfId="0" applyNumberFormat="1" applyBorder="1"/>
    <xf numFmtId="0" fontId="0" fillId="0" borderId="0" xfId="0" applyAlignment="1">
      <alignment wrapText="1"/>
    </xf>
    <xf numFmtId="9" fontId="0" fillId="0" borderId="0" xfId="1" applyFont="1" applyAlignment="1">
      <alignment horizontal="left" vertical="center"/>
    </xf>
    <xf numFmtId="0" fontId="16" fillId="6" borderId="0" xfId="0" applyFont="1" applyFill="1" applyAlignment="1">
      <alignment wrapText="1"/>
    </xf>
    <xf numFmtId="0" fontId="0" fillId="6" borderId="0" xfId="0" applyFill="1"/>
    <xf numFmtId="9" fontId="16" fillId="6" borderId="0" xfId="1" applyFont="1" applyFill="1" applyAlignment="1">
      <alignment horizontal="right" vertical="center"/>
    </xf>
    <xf numFmtId="9" fontId="0" fillId="6" borderId="0" xfId="1" applyFont="1" applyFill="1" applyAlignment="1">
      <alignment horizontal="left" vertical="center"/>
    </xf>
    <xf numFmtId="0" fontId="2" fillId="3" borderId="4" xfId="0" applyFont="1" applyFill="1" applyBorder="1"/>
    <xf numFmtId="9" fontId="0" fillId="3" borderId="4" xfId="0" applyNumberFormat="1" applyFill="1" applyBorder="1"/>
    <xf numFmtId="9" fontId="0" fillId="3" borderId="6" xfId="0" applyNumberFormat="1" applyFill="1" applyBorder="1"/>
    <xf numFmtId="9" fontId="20" fillId="3" borderId="4" xfId="0" applyNumberFormat="1" applyFont="1" applyFill="1" applyBorder="1" applyAlignment="1">
      <alignment horizontal="center"/>
    </xf>
    <xf numFmtId="9" fontId="20" fillId="0" borderId="4" xfId="0" applyNumberFormat="1" applyFont="1" applyBorder="1" applyAlignment="1">
      <alignment horizontal="center"/>
    </xf>
    <xf numFmtId="0" fontId="20" fillId="3" borderId="4" xfId="0" applyFont="1" applyFill="1" applyBorder="1" applyAlignment="1">
      <alignment horizontal="center" vertical="top"/>
    </xf>
    <xf numFmtId="0" fontId="20" fillId="0" borderId="4" xfId="0" applyFont="1" applyBorder="1" applyAlignment="1">
      <alignment horizontal="center" vertical="top"/>
    </xf>
    <xf numFmtId="0" fontId="19" fillId="7" borderId="0" xfId="0" applyFont="1" applyFill="1" applyAlignment="1">
      <alignment wrapText="1"/>
    </xf>
    <xf numFmtId="9" fontId="13" fillId="7" borderId="0" xfId="1" applyFont="1" applyFill="1" applyAlignment="1">
      <alignment horizontal="left" vertical="center"/>
    </xf>
    <xf numFmtId="9" fontId="19" fillId="7" borderId="0" xfId="1" applyFont="1" applyFill="1" applyAlignment="1">
      <alignment horizontal="right" vertical="center"/>
    </xf>
    <xf numFmtId="0" fontId="13" fillId="7" borderId="0" xfId="0" applyFont="1" applyFill="1"/>
    <xf numFmtId="0" fontId="15" fillId="2" borderId="0" xfId="0" applyFont="1" applyFill="1" applyAlignment="1">
      <alignment wrapText="1"/>
    </xf>
    <xf numFmtId="9" fontId="15" fillId="2" borderId="0" xfId="1" applyFont="1" applyFill="1" applyAlignment="1">
      <alignment horizontal="left" vertical="center"/>
    </xf>
    <xf numFmtId="0" fontId="0" fillId="2" borderId="0" xfId="0" applyFill="1" applyAlignment="1">
      <alignment wrapText="1"/>
    </xf>
    <xf numFmtId="9" fontId="0" fillId="2" borderId="0" xfId="1" applyFont="1" applyFill="1" applyAlignment="1">
      <alignment horizontal="left" vertical="center"/>
    </xf>
    <xf numFmtId="0" fontId="16" fillId="8" borderId="0" xfId="0" applyFont="1" applyFill="1" applyAlignment="1">
      <alignment wrapText="1"/>
    </xf>
    <xf numFmtId="9" fontId="0" fillId="8" borderId="0" xfId="1" applyFont="1" applyFill="1" applyAlignment="1">
      <alignment horizontal="left" vertical="center"/>
    </xf>
    <xf numFmtId="9" fontId="16" fillId="8" borderId="0" xfId="1" applyFont="1" applyFill="1" applyAlignment="1">
      <alignment horizontal="right" vertical="center"/>
    </xf>
    <xf numFmtId="0" fontId="0" fillId="8" borderId="0" xfId="0" applyFill="1"/>
    <xf numFmtId="0" fontId="16" fillId="4" borderId="0" xfId="0" applyFont="1" applyFill="1" applyAlignment="1">
      <alignment wrapText="1"/>
    </xf>
    <xf numFmtId="9" fontId="0" fillId="4" borderId="0" xfId="1" applyFont="1" applyFill="1" applyAlignment="1">
      <alignment horizontal="right" vertical="center"/>
    </xf>
    <xf numFmtId="9" fontId="16" fillId="4" borderId="0" xfId="1" applyFont="1" applyFill="1" applyAlignment="1">
      <alignment horizontal="right" vertical="center"/>
    </xf>
    <xf numFmtId="0" fontId="0" fillId="4" borderId="0" xfId="0" applyFill="1"/>
    <xf numFmtId="0" fontId="19" fillId="10" borderId="0" xfId="0" applyFont="1" applyFill="1" applyAlignment="1">
      <alignment wrapText="1"/>
    </xf>
    <xf numFmtId="9" fontId="13" fillId="10" borderId="0" xfId="1" applyFont="1" applyFill="1" applyAlignment="1">
      <alignment horizontal="left" vertical="center"/>
    </xf>
    <xf numFmtId="9" fontId="19" fillId="10" borderId="0" xfId="1" applyFont="1" applyFill="1" applyAlignment="1">
      <alignment horizontal="right" vertical="center"/>
    </xf>
    <xf numFmtId="0" fontId="13" fillId="10" borderId="0" xfId="0" applyFont="1" applyFill="1"/>
    <xf numFmtId="0" fontId="16" fillId="9" borderId="0" xfId="0" applyFont="1" applyFill="1" applyAlignment="1">
      <alignment wrapText="1"/>
    </xf>
    <xf numFmtId="9" fontId="0" fillId="9" borderId="0" xfId="1" applyFont="1" applyFill="1" applyAlignment="1">
      <alignment horizontal="left" vertical="center"/>
    </xf>
    <xf numFmtId="9" fontId="16" fillId="9" borderId="0" xfId="1" applyFont="1" applyFill="1" applyAlignment="1">
      <alignment horizontal="right" vertical="center"/>
    </xf>
    <xf numFmtId="0" fontId="0" fillId="9" borderId="0" xfId="0" applyFill="1"/>
    <xf numFmtId="9" fontId="15" fillId="2" borderId="0" xfId="1" applyFont="1" applyFill="1" applyAlignment="1">
      <alignment horizontal="left"/>
    </xf>
    <xf numFmtId="0" fontId="0" fillId="0" borderId="0" xfId="0" applyAlignment="1">
      <alignment horizontal="center"/>
    </xf>
    <xf numFmtId="9" fontId="7" fillId="0" borderId="7" xfId="0" applyNumberFormat="1" applyFont="1" applyBorder="1" applyAlignment="1">
      <alignment horizontal="center"/>
    </xf>
    <xf numFmtId="0" fontId="7" fillId="0" borderId="7" xfId="0" applyFont="1" applyBorder="1" applyAlignment="1">
      <alignment horizontal="center"/>
    </xf>
    <xf numFmtId="0" fontId="26" fillId="11" borderId="4" xfId="0" applyFont="1" applyFill="1" applyBorder="1" applyAlignment="1">
      <alignment horizontal="left"/>
    </xf>
    <xf numFmtId="9" fontId="7" fillId="11" borderId="7" xfId="0" applyNumberFormat="1" applyFont="1" applyFill="1" applyBorder="1" applyAlignment="1">
      <alignment horizontal="center"/>
    </xf>
    <xf numFmtId="9" fontId="26" fillId="11" borderId="7" xfId="0" applyNumberFormat="1" applyFont="1" applyFill="1" applyBorder="1" applyAlignment="1">
      <alignment horizontal="center"/>
    </xf>
    <xf numFmtId="9" fontId="26" fillId="12" borderId="7" xfId="0" applyNumberFormat="1" applyFont="1" applyFill="1" applyBorder="1" applyAlignment="1">
      <alignment horizontal="center"/>
    </xf>
    <xf numFmtId="0" fontId="28" fillId="13" borderId="5" xfId="0" applyFont="1" applyFill="1" applyBorder="1"/>
    <xf numFmtId="0" fontId="28" fillId="13" borderId="5" xfId="0" applyFont="1" applyFill="1" applyBorder="1" applyAlignment="1">
      <alignment horizontal="center"/>
    </xf>
    <xf numFmtId="9" fontId="28" fillId="13" borderId="12" xfId="0" applyNumberFormat="1" applyFont="1" applyFill="1" applyBorder="1" applyAlignment="1">
      <alignment horizontal="center"/>
    </xf>
    <xf numFmtId="0" fontId="0" fillId="11" borderId="4" xfId="0" applyFill="1" applyBorder="1" applyAlignment="1">
      <alignment horizontal="center"/>
    </xf>
    <xf numFmtId="9" fontId="2" fillId="11" borderId="7" xfId="0" applyNumberFormat="1" applyFont="1" applyFill="1" applyBorder="1" applyAlignment="1">
      <alignment horizontal="center"/>
    </xf>
    <xf numFmtId="9" fontId="28" fillId="13" borderId="7" xfId="0" applyNumberFormat="1" applyFont="1" applyFill="1" applyBorder="1" applyAlignment="1">
      <alignment horizontal="center"/>
    </xf>
    <xf numFmtId="9" fontId="30" fillId="13" borderId="7" xfId="0" applyNumberFormat="1" applyFont="1" applyFill="1" applyBorder="1" applyAlignment="1">
      <alignment horizontal="center"/>
    </xf>
    <xf numFmtId="0" fontId="24" fillId="14" borderId="13" xfId="0" applyFont="1" applyFill="1" applyBorder="1" applyAlignment="1">
      <alignment horizontal="center" vertical="center" wrapText="1"/>
    </xf>
    <xf numFmtId="0" fontId="23" fillId="14" borderId="14" xfId="0" applyFont="1" applyFill="1" applyBorder="1" applyAlignment="1">
      <alignment horizontal="center" vertical="center"/>
    </xf>
    <xf numFmtId="0" fontId="0" fillId="14" borderId="16" xfId="0" applyFill="1" applyBorder="1" applyAlignment="1">
      <alignment horizontal="center"/>
    </xf>
    <xf numFmtId="0" fontId="24" fillId="14" borderId="15" xfId="0" applyFont="1" applyFill="1" applyBorder="1" applyAlignment="1">
      <alignment horizontal="center" vertical="center" wrapText="1"/>
    </xf>
    <xf numFmtId="0" fontId="9" fillId="13" borderId="5" xfId="0" applyFont="1" applyFill="1" applyBorder="1" applyAlignment="1">
      <alignment horizontal="center"/>
    </xf>
    <xf numFmtId="0" fontId="31" fillId="0" borderId="4" xfId="0" applyFont="1" applyBorder="1" applyAlignment="1">
      <alignment horizontal="center"/>
    </xf>
    <xf numFmtId="0" fontId="31" fillId="0" borderId="4" xfId="0" applyFont="1" applyBorder="1" applyAlignment="1">
      <alignment wrapText="1"/>
    </xf>
    <xf numFmtId="0" fontId="31" fillId="2" borderId="4" xfId="0" applyFont="1" applyFill="1" applyBorder="1" applyAlignment="1">
      <alignment wrapText="1"/>
    </xf>
    <xf numFmtId="0" fontId="31" fillId="0" borderId="4" xfId="0" applyFont="1" applyBorder="1" applyAlignment="1">
      <alignment horizontal="right"/>
    </xf>
    <xf numFmtId="0" fontId="32" fillId="11" borderId="4" xfId="0" applyFont="1" applyFill="1" applyBorder="1" applyAlignment="1">
      <alignment horizontal="center"/>
    </xf>
    <xf numFmtId="0" fontId="32" fillId="11" borderId="4" xfId="0" applyFont="1" applyFill="1" applyBorder="1" applyAlignment="1">
      <alignment horizontal="left"/>
    </xf>
    <xf numFmtId="0" fontId="31" fillId="0" borderId="4" xfId="0" applyFont="1" applyBorder="1"/>
    <xf numFmtId="0" fontId="31" fillId="2" borderId="4" xfId="0" applyFont="1" applyFill="1" applyBorder="1"/>
    <xf numFmtId="0" fontId="32" fillId="11" borderId="4" xfId="0" applyFont="1" applyFill="1" applyBorder="1"/>
    <xf numFmtId="0" fontId="32" fillId="12" borderId="4" xfId="0" applyFont="1" applyFill="1" applyBorder="1" applyAlignment="1">
      <alignment horizontal="center"/>
    </xf>
    <xf numFmtId="0" fontId="33" fillId="12" borderId="4" xfId="0" applyFont="1" applyFill="1" applyBorder="1" applyAlignment="1">
      <alignment horizontal="center"/>
    </xf>
    <xf numFmtId="0" fontId="33" fillId="11" borderId="4" xfId="0" applyFont="1" applyFill="1" applyBorder="1" applyAlignment="1">
      <alignment horizontal="center"/>
    </xf>
    <xf numFmtId="0" fontId="33" fillId="11" borderId="4" xfId="0" applyFont="1" applyFill="1" applyBorder="1"/>
    <xf numFmtId="0" fontId="34" fillId="13" borderId="4" xfId="0" applyFont="1" applyFill="1" applyBorder="1" applyAlignment="1">
      <alignment horizontal="center"/>
    </xf>
    <xf numFmtId="0" fontId="35" fillId="13" borderId="4" xfId="0" applyFont="1" applyFill="1" applyBorder="1"/>
    <xf numFmtId="0" fontId="36" fillId="11" borderId="4" xfId="0" applyFont="1" applyFill="1" applyBorder="1" applyAlignment="1">
      <alignment horizontal="center"/>
    </xf>
    <xf numFmtId="0" fontId="36" fillId="11" borderId="4" xfId="0" applyFont="1" applyFill="1" applyBorder="1"/>
    <xf numFmtId="0" fontId="36" fillId="11" borderId="4" xfId="0" applyFont="1" applyFill="1" applyBorder="1" applyAlignment="1">
      <alignment wrapText="1"/>
    </xf>
    <xf numFmtId="0" fontId="37" fillId="11" borderId="4" xfId="0" applyFont="1" applyFill="1" applyBorder="1" applyAlignment="1">
      <alignment horizontal="center"/>
    </xf>
    <xf numFmtId="0" fontId="31" fillId="0" borderId="4" xfId="0" applyFont="1" applyBorder="1" applyAlignment="1">
      <alignment vertical="top" wrapText="1"/>
    </xf>
    <xf numFmtId="0" fontId="38" fillId="0" borderId="4" xfId="0" applyFont="1" applyBorder="1"/>
    <xf numFmtId="0" fontId="38" fillId="0" borderId="4" xfId="0" applyFont="1" applyBorder="1" applyAlignment="1">
      <alignment wrapText="1"/>
    </xf>
    <xf numFmtId="0" fontId="31" fillId="11" borderId="4" xfId="0" applyFont="1" applyFill="1" applyBorder="1" applyAlignment="1">
      <alignment horizontal="center"/>
    </xf>
    <xf numFmtId="0" fontId="39" fillId="13" borderId="4" xfId="0" applyFont="1" applyFill="1" applyBorder="1" applyAlignment="1">
      <alignment horizontal="center"/>
    </xf>
    <xf numFmtId="0" fontId="40" fillId="13" borderId="4" xfId="0" applyFont="1" applyFill="1" applyBorder="1"/>
    <xf numFmtId="0" fontId="41" fillId="11" borderId="4" xfId="0" applyFont="1" applyFill="1" applyBorder="1" applyAlignment="1">
      <alignment horizontal="center"/>
    </xf>
    <xf numFmtId="0" fontId="42" fillId="0" borderId="4" xfId="0" applyFont="1" applyBorder="1" applyAlignment="1">
      <alignment wrapText="1"/>
    </xf>
    <xf numFmtId="0" fontId="42" fillId="2" borderId="4" xfId="0" applyFont="1" applyFill="1" applyBorder="1" applyAlignment="1">
      <alignment wrapText="1"/>
    </xf>
    <xf numFmtId="0" fontId="31" fillId="0" borderId="4" xfId="0" applyFont="1" applyBorder="1" applyAlignment="1">
      <alignment horizontal="left" wrapText="1"/>
    </xf>
    <xf numFmtId="0" fontId="0" fillId="15" borderId="0" xfId="0" applyFill="1"/>
    <xf numFmtId="0" fontId="0" fillId="16" borderId="0" xfId="0" applyFill="1"/>
    <xf numFmtId="0" fontId="5" fillId="16" borderId="4" xfId="0" applyFont="1" applyFill="1" applyBorder="1" applyAlignment="1">
      <alignment horizontal="center"/>
    </xf>
    <xf numFmtId="0" fontId="6" fillId="16" borderId="4" xfId="0" applyFont="1" applyFill="1" applyBorder="1" applyAlignment="1">
      <alignment horizontal="center"/>
    </xf>
    <xf numFmtId="0" fontId="0" fillId="17" borderId="0" xfId="0" applyFill="1"/>
    <xf numFmtId="0" fontId="5" fillId="18" borderId="4" xfId="0" applyFont="1" applyFill="1" applyBorder="1" applyAlignment="1">
      <alignment horizontal="center"/>
    </xf>
    <xf numFmtId="0" fontId="6" fillId="18" borderId="4" xfId="0" applyFont="1" applyFill="1" applyBorder="1" applyAlignment="1">
      <alignment horizontal="center"/>
    </xf>
    <xf numFmtId="0" fontId="29" fillId="13" borderId="4" xfId="0" applyFont="1" applyFill="1" applyBorder="1" applyAlignment="1">
      <alignment horizontal="center"/>
    </xf>
    <xf numFmtId="9" fontId="7" fillId="18" borderId="7" xfId="0" applyNumberFormat="1" applyFont="1" applyFill="1" applyBorder="1" applyAlignment="1">
      <alignment horizontal="center"/>
    </xf>
    <xf numFmtId="0" fontId="4" fillId="17" borderId="0" xfId="0" applyFont="1" applyFill="1"/>
    <xf numFmtId="0" fontId="43" fillId="0" borderId="0" xfId="0" applyFont="1" applyAlignment="1">
      <alignment vertical="center"/>
    </xf>
    <xf numFmtId="0" fontId="19" fillId="19" borderId="4" xfId="0" applyFont="1" applyFill="1" applyBorder="1" applyAlignment="1">
      <alignment horizontal="center" vertical="top"/>
    </xf>
    <xf numFmtId="9" fontId="19" fillId="19" borderId="4" xfId="0" applyNumberFormat="1" applyFont="1" applyFill="1" applyBorder="1" applyAlignment="1">
      <alignment horizontal="center"/>
    </xf>
    <xf numFmtId="0" fontId="13" fillId="19" borderId="4" xfId="0" applyFont="1" applyFill="1" applyBorder="1"/>
    <xf numFmtId="0" fontId="18" fillId="19" borderId="4" xfId="0" applyFont="1" applyFill="1" applyBorder="1"/>
    <xf numFmtId="9" fontId="13" fillId="19" borderId="4" xfId="0" applyNumberFormat="1" applyFont="1" applyFill="1" applyBorder="1"/>
    <xf numFmtId="0" fontId="16" fillId="18" borderId="4" xfId="0" applyFont="1" applyFill="1" applyBorder="1" applyAlignment="1">
      <alignment horizontal="center" vertical="top"/>
    </xf>
    <xf numFmtId="9" fontId="16" fillId="18" borderId="4" xfId="0" applyNumberFormat="1" applyFont="1" applyFill="1" applyBorder="1" applyAlignment="1">
      <alignment horizontal="center"/>
    </xf>
    <xf numFmtId="0" fontId="21" fillId="18" borderId="4" xfId="0" applyFont="1" applyFill="1" applyBorder="1"/>
    <xf numFmtId="0" fontId="2" fillId="18" borderId="4" xfId="0" applyFont="1" applyFill="1" applyBorder="1"/>
    <xf numFmtId="9" fontId="21" fillId="18" borderId="4" xfId="0" applyNumberFormat="1" applyFont="1" applyFill="1" applyBorder="1"/>
    <xf numFmtId="9" fontId="21" fillId="18" borderId="8" xfId="0" applyNumberFormat="1" applyFont="1" applyFill="1" applyBorder="1"/>
    <xf numFmtId="0" fontId="2" fillId="18" borderId="8" xfId="0" applyFont="1" applyFill="1" applyBorder="1"/>
    <xf numFmtId="0" fontId="16" fillId="20" borderId="4" xfId="0" applyFont="1" applyFill="1" applyBorder="1" applyAlignment="1">
      <alignment horizontal="center" vertical="top"/>
    </xf>
    <xf numFmtId="9" fontId="16" fillId="20" borderId="4" xfId="0" applyNumberFormat="1" applyFont="1" applyFill="1" applyBorder="1" applyAlignment="1">
      <alignment horizontal="center"/>
    </xf>
    <xf numFmtId="0" fontId="1" fillId="20" borderId="4" xfId="0" applyFont="1" applyFill="1" applyBorder="1"/>
    <xf numFmtId="0" fontId="2" fillId="20" borderId="4" xfId="0" applyFont="1" applyFill="1" applyBorder="1"/>
    <xf numFmtId="9" fontId="1" fillId="20" borderId="4" xfId="0" applyNumberFormat="1" applyFont="1" applyFill="1" applyBorder="1"/>
    <xf numFmtId="0" fontId="20" fillId="11" borderId="4" xfId="0" applyFont="1" applyFill="1" applyBorder="1" applyAlignment="1">
      <alignment horizontal="center" vertical="top"/>
    </xf>
    <xf numFmtId="9" fontId="20" fillId="11" borderId="4" xfId="0" applyNumberFormat="1" applyFont="1" applyFill="1" applyBorder="1" applyAlignment="1">
      <alignment horizontal="center"/>
    </xf>
    <xf numFmtId="0" fontId="0" fillId="11" borderId="4" xfId="0" applyFill="1" applyBorder="1"/>
    <xf numFmtId="0" fontId="12" fillId="11" borderId="4" xfId="0" applyFont="1" applyFill="1" applyBorder="1"/>
    <xf numFmtId="9" fontId="0" fillId="11" borderId="4" xfId="0" applyNumberFormat="1" applyFill="1" applyBorder="1"/>
    <xf numFmtId="0" fontId="2" fillId="11" borderId="4" xfId="0" applyFont="1" applyFill="1" applyBorder="1"/>
    <xf numFmtId="0" fontId="2" fillId="16" borderId="15" xfId="0" applyFont="1" applyFill="1" applyBorder="1" applyAlignment="1">
      <alignment horizontal="center" vertical="center" wrapText="1"/>
    </xf>
    <xf numFmtId="0" fontId="2" fillId="16" borderId="13" xfId="0" applyFont="1" applyFill="1" applyBorder="1" applyAlignment="1">
      <alignment horizontal="center" vertical="center" wrapText="1"/>
    </xf>
    <xf numFmtId="0" fontId="2" fillId="18" borderId="17" xfId="0" applyFont="1" applyFill="1" applyBorder="1" applyAlignment="1">
      <alignment horizontal="center" vertical="center" wrapText="1"/>
    </xf>
    <xf numFmtId="0" fontId="2" fillId="18" borderId="11" xfId="0" applyFont="1" applyFill="1" applyBorder="1" applyAlignment="1">
      <alignment horizontal="center" vertical="center" wrapText="1"/>
    </xf>
    <xf numFmtId="0" fontId="2" fillId="14" borderId="15" xfId="0" applyFont="1" applyFill="1" applyBorder="1" applyAlignment="1">
      <alignment horizontal="center" vertical="center"/>
    </xf>
    <xf numFmtId="0" fontId="2" fillId="14" borderId="13" xfId="0" applyFont="1" applyFill="1" applyBorder="1" applyAlignment="1">
      <alignment horizontal="center" vertical="center"/>
    </xf>
    <xf numFmtId="0" fontId="27" fillId="0" borderId="1" xfId="0" applyFont="1" applyBorder="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5" fillId="14" borderId="1" xfId="0" applyFont="1" applyFill="1" applyBorder="1" applyAlignment="1">
      <alignment horizontal="center" vertical="center" wrapText="1"/>
    </xf>
    <xf numFmtId="0" fontId="25" fillId="14" borderId="2" xfId="0" applyFont="1" applyFill="1" applyBorder="1" applyAlignment="1">
      <alignment horizontal="center" vertical="center" wrapText="1"/>
    </xf>
    <xf numFmtId="0" fontId="25" fillId="14" borderId="3" xfId="0" applyFont="1" applyFill="1" applyBorder="1" applyAlignment="1">
      <alignment horizontal="center" vertical="center" wrapText="1"/>
    </xf>
    <xf numFmtId="0" fontId="17" fillId="6" borderId="0" xfId="0" applyFont="1" applyFill="1" applyAlignment="1">
      <alignment horizontal="center"/>
    </xf>
    <xf numFmtId="0" fontId="22" fillId="7" borderId="0" xfId="0" applyFont="1" applyFill="1" applyAlignment="1">
      <alignment horizontal="center"/>
    </xf>
    <xf numFmtId="0" fontId="17" fillId="8" borderId="0" xfId="0" applyFont="1" applyFill="1" applyAlignment="1">
      <alignment horizontal="center"/>
    </xf>
    <xf numFmtId="0" fontId="17" fillId="4" borderId="0" xfId="0" applyFont="1" applyFill="1" applyAlignment="1">
      <alignment horizontal="center"/>
    </xf>
    <xf numFmtId="0" fontId="22" fillId="10" borderId="0" xfId="0" applyFont="1" applyFill="1" applyAlignment="1">
      <alignment horizontal="center"/>
    </xf>
    <xf numFmtId="0" fontId="17" fillId="9" borderId="0" xfId="0" applyFont="1" applyFill="1" applyAlignment="1">
      <alignment horizontal="center"/>
    </xf>
  </cellXfs>
  <cellStyles count="2">
    <cellStyle name="Normal" xfId="0" builtinId="0"/>
    <cellStyle name="Porcentaje" xfId="1" builtinId="5"/>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99FFCC"/>
      <color rgb="FF66FF99"/>
      <color rgb="FF33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'MAPA Resultados'!$A$1:$F$1</c:f>
              <c:strCache>
                <c:ptCount val="6"/>
                <c:pt idx="0">
                  <c:v>Dominio</c:v>
                </c:pt>
                <c:pt idx="1">
                  <c:v>Nicho</c:v>
                </c:pt>
                <c:pt idx="2">
                  <c:v>Apalancamiento</c:v>
                </c:pt>
                <c:pt idx="3">
                  <c:v>Equipo</c:v>
                </c:pt>
                <c:pt idx="4">
                  <c:v>Sinergia</c:v>
                </c:pt>
                <c:pt idx="5">
                  <c:v>Resultados</c:v>
                </c:pt>
              </c:strCache>
            </c:strRef>
          </c:cat>
          <c:val>
            <c:numRef>
              <c:f>'MAPA Resultados'!$A$2:$F$2</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798-42CF-BE3D-A590C00A8DAD}"/>
            </c:ext>
          </c:extLst>
        </c:ser>
        <c:dLbls>
          <c:showLegendKey val="0"/>
          <c:showVal val="0"/>
          <c:showCatName val="0"/>
          <c:showSerName val="0"/>
          <c:showPercent val="0"/>
          <c:showBubbleSize val="0"/>
        </c:dLbls>
        <c:axId val="1221593792"/>
        <c:axId val="1221595968"/>
      </c:radarChart>
      <c:catAx>
        <c:axId val="1221593792"/>
        <c:scaling>
          <c:orientation val="minMax"/>
        </c:scaling>
        <c:delete val="0"/>
        <c:axPos val="b"/>
        <c:majorGridlines/>
        <c:numFmt formatCode="General" sourceLinked="0"/>
        <c:majorTickMark val="out"/>
        <c:minorTickMark val="none"/>
        <c:tickLblPos val="nextTo"/>
        <c:txPr>
          <a:bodyPr/>
          <a:lstStyle/>
          <a:p>
            <a:pPr>
              <a:defRPr sz="1400"/>
            </a:pPr>
            <a:endParaRPr lang="es-MX"/>
          </a:p>
        </c:txPr>
        <c:crossAx val="1221595968"/>
        <c:crosses val="autoZero"/>
        <c:auto val="1"/>
        <c:lblAlgn val="ctr"/>
        <c:lblOffset val="100"/>
        <c:noMultiLvlLbl val="0"/>
      </c:catAx>
      <c:valAx>
        <c:axId val="1221595968"/>
        <c:scaling>
          <c:orientation val="minMax"/>
        </c:scaling>
        <c:delete val="0"/>
        <c:axPos val="l"/>
        <c:majorGridlines/>
        <c:numFmt formatCode="0%" sourceLinked="1"/>
        <c:majorTickMark val="cross"/>
        <c:minorTickMark val="none"/>
        <c:tickLblPos val="nextTo"/>
        <c:crossAx val="1221593792"/>
        <c:crosses val="autoZero"/>
        <c:crossBetween val="between"/>
      </c:valAx>
    </c:plotArea>
    <c:plotVisOnly val="1"/>
    <c:dispBlanksAs val="gap"/>
    <c:showDLblsOverMax val="0"/>
  </c:chart>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'Gráficas específicas'!$A$2:$A$10</c:f>
              <c:strCache>
                <c:ptCount val="9"/>
                <c:pt idx="0">
                  <c:v>Tiempo</c:v>
                </c:pt>
                <c:pt idx="1">
                  <c:v>Equipo</c:v>
                </c:pt>
                <c:pt idx="2">
                  <c:v>Dinero</c:v>
                </c:pt>
                <c:pt idx="3">
                  <c:v>Punto Equilibrio</c:v>
                </c:pt>
                <c:pt idx="4">
                  <c:v>Margen de Utilidad</c:v>
                </c:pt>
                <c:pt idx="5">
                  <c:v>Reportes</c:v>
                </c:pt>
                <c:pt idx="6">
                  <c:v>Dirección</c:v>
                </c:pt>
                <c:pt idx="7">
                  <c:v>Entrega</c:v>
                </c:pt>
                <c:pt idx="8">
                  <c:v>Sistemas</c:v>
                </c:pt>
              </c:strCache>
            </c:strRef>
          </c:cat>
          <c:val>
            <c:numRef>
              <c:f>'Gráficas específicas'!$B$2:$B$10</c:f>
              <c:numCache>
                <c:formatCode>0%</c:formatCode>
                <c:ptCount val="9"/>
                <c:pt idx="0">
                  <c:v>0</c:v>
                </c:pt>
                <c:pt idx="1">
                  <c:v>0</c:v>
                </c:pt>
                <c:pt idx="2">
                  <c:v>0</c:v>
                </c:pt>
                <c:pt idx="3">
                  <c:v>0</c:v>
                </c:pt>
                <c:pt idx="4">
                  <c:v>0</c:v>
                </c:pt>
                <c:pt idx="5">
                  <c:v>0</c:v>
                </c:pt>
                <c:pt idx="6">
                  <c:v>0</c:v>
                </c:pt>
                <c:pt idx="7">
                  <c:v>0</c:v>
                </c:pt>
                <c:pt idx="8">
                  <c:v>0</c:v>
                </c:pt>
              </c:numCache>
            </c:numRef>
          </c:val>
          <c:extLst>
            <c:ext xmlns:c16="http://schemas.microsoft.com/office/drawing/2014/chart" uri="{C3380CC4-5D6E-409C-BE32-E72D297353CC}">
              <c16:uniqueId val="{00000000-923C-4685-9919-846A48901844}"/>
            </c:ext>
          </c:extLst>
        </c:ser>
        <c:dLbls>
          <c:showLegendKey val="0"/>
          <c:showVal val="0"/>
          <c:showCatName val="0"/>
          <c:showSerName val="0"/>
          <c:showPercent val="0"/>
          <c:showBubbleSize val="0"/>
        </c:dLbls>
        <c:axId val="1221596512"/>
        <c:axId val="1221591616"/>
      </c:radarChart>
      <c:catAx>
        <c:axId val="1221596512"/>
        <c:scaling>
          <c:orientation val="minMax"/>
        </c:scaling>
        <c:delete val="0"/>
        <c:axPos val="b"/>
        <c:majorGridlines/>
        <c:numFmt formatCode="General" sourceLinked="0"/>
        <c:majorTickMark val="out"/>
        <c:minorTickMark val="none"/>
        <c:tickLblPos val="nextTo"/>
        <c:crossAx val="1221591616"/>
        <c:crosses val="autoZero"/>
        <c:auto val="1"/>
        <c:lblAlgn val="ctr"/>
        <c:lblOffset val="100"/>
        <c:noMultiLvlLbl val="0"/>
      </c:catAx>
      <c:valAx>
        <c:axId val="1221591616"/>
        <c:scaling>
          <c:orientation val="minMax"/>
        </c:scaling>
        <c:delete val="0"/>
        <c:axPos val="l"/>
        <c:majorGridlines/>
        <c:numFmt formatCode="0%" sourceLinked="1"/>
        <c:majorTickMark val="cross"/>
        <c:minorTickMark val="none"/>
        <c:tickLblPos val="nextTo"/>
        <c:crossAx val="1221596512"/>
        <c:crosses val="autoZero"/>
        <c:crossBetween val="between"/>
      </c:valAx>
    </c:plotArea>
    <c:plotVisOnly val="1"/>
    <c:dispBlanksAs val="gap"/>
    <c:showDLblsOverMax val="0"/>
  </c:chart>
  <c:printSettings>
    <c:headerFooter/>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'Gráficas específicas'!$A$13:$A$20</c:f>
              <c:strCache>
                <c:ptCount val="8"/>
                <c:pt idx="0">
                  <c:v>5 Caminos</c:v>
                </c:pt>
                <c:pt idx="1">
                  <c:v>CUV y Garantía</c:v>
                </c:pt>
                <c:pt idx="2">
                  <c:v>Reglas de Mercadotecnia</c:v>
                </c:pt>
                <c:pt idx="3">
                  <c:v>Márgenes</c:v>
                </c:pt>
                <c:pt idx="4">
                  <c:v>$$ Venta Promedio</c:v>
                </c:pt>
                <c:pt idx="5">
                  <c:v>Razón de Conversión</c:v>
                </c:pt>
                <c:pt idx="6">
                  <c:v># de Transacciones</c:v>
                </c:pt>
                <c:pt idx="7">
                  <c:v>Generación de Prospectos</c:v>
                </c:pt>
              </c:strCache>
            </c:strRef>
          </c:cat>
          <c:val>
            <c:numRef>
              <c:f>'Gráficas específicas'!$B$13:$B$20</c:f>
              <c:numCache>
                <c:formatCode>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084E-4079-A650-C726D8FB2EEC}"/>
            </c:ext>
          </c:extLst>
        </c:ser>
        <c:dLbls>
          <c:showLegendKey val="0"/>
          <c:showVal val="0"/>
          <c:showCatName val="0"/>
          <c:showSerName val="0"/>
          <c:showPercent val="0"/>
          <c:showBubbleSize val="0"/>
        </c:dLbls>
        <c:axId val="1221599232"/>
        <c:axId val="1221597056"/>
      </c:radarChart>
      <c:catAx>
        <c:axId val="1221599232"/>
        <c:scaling>
          <c:orientation val="minMax"/>
        </c:scaling>
        <c:delete val="0"/>
        <c:axPos val="b"/>
        <c:majorGridlines/>
        <c:numFmt formatCode="General" sourceLinked="0"/>
        <c:majorTickMark val="out"/>
        <c:minorTickMark val="none"/>
        <c:tickLblPos val="nextTo"/>
        <c:crossAx val="1221597056"/>
        <c:crosses val="autoZero"/>
        <c:auto val="1"/>
        <c:lblAlgn val="ctr"/>
        <c:lblOffset val="100"/>
        <c:noMultiLvlLbl val="0"/>
      </c:catAx>
      <c:valAx>
        <c:axId val="1221597056"/>
        <c:scaling>
          <c:orientation val="minMax"/>
        </c:scaling>
        <c:delete val="0"/>
        <c:axPos val="l"/>
        <c:majorGridlines/>
        <c:numFmt formatCode="0%" sourceLinked="1"/>
        <c:majorTickMark val="cross"/>
        <c:minorTickMark val="none"/>
        <c:tickLblPos val="nextTo"/>
        <c:crossAx val="1221599232"/>
        <c:crosses val="autoZero"/>
        <c:crossBetween val="between"/>
      </c:valAx>
    </c:plotArea>
    <c:plotVisOnly val="1"/>
    <c:dispBlanksAs val="gap"/>
    <c:showDLblsOverMax val="0"/>
  </c:chart>
  <c:printSettings>
    <c:headerFooter/>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'Gráficas específicas'!$A$23:$A$26</c:f>
              <c:strCache>
                <c:ptCount val="4"/>
                <c:pt idx="0">
                  <c:v>Sistemas</c:v>
                </c:pt>
                <c:pt idx="1">
                  <c:v>Tecnología</c:v>
                </c:pt>
                <c:pt idx="2">
                  <c:v>Conocimiento</c:v>
                </c:pt>
                <c:pt idx="3">
                  <c:v>Gente</c:v>
                </c:pt>
              </c:strCache>
            </c:strRef>
          </c:cat>
          <c:val>
            <c:numRef>
              <c:f>'Gráficas específicas'!$B$23:$B$26</c:f>
              <c:numCache>
                <c:formatCode>0%</c:formatCode>
                <c:ptCount val="4"/>
                <c:pt idx="0">
                  <c:v>0</c:v>
                </c:pt>
                <c:pt idx="1">
                  <c:v>0</c:v>
                </c:pt>
                <c:pt idx="2">
                  <c:v>0</c:v>
                </c:pt>
                <c:pt idx="3">
                  <c:v>0</c:v>
                </c:pt>
              </c:numCache>
            </c:numRef>
          </c:val>
          <c:extLst>
            <c:ext xmlns:c16="http://schemas.microsoft.com/office/drawing/2014/chart" uri="{C3380CC4-5D6E-409C-BE32-E72D297353CC}">
              <c16:uniqueId val="{00000000-9BFA-47C6-ACB3-16CE7EE4B515}"/>
            </c:ext>
          </c:extLst>
        </c:ser>
        <c:dLbls>
          <c:showLegendKey val="0"/>
          <c:showVal val="0"/>
          <c:showCatName val="0"/>
          <c:showSerName val="0"/>
          <c:showPercent val="0"/>
          <c:showBubbleSize val="0"/>
        </c:dLbls>
        <c:axId val="1221605216"/>
        <c:axId val="1221597600"/>
      </c:radarChart>
      <c:catAx>
        <c:axId val="1221605216"/>
        <c:scaling>
          <c:orientation val="minMax"/>
        </c:scaling>
        <c:delete val="0"/>
        <c:axPos val="b"/>
        <c:majorGridlines/>
        <c:numFmt formatCode="General" sourceLinked="0"/>
        <c:majorTickMark val="out"/>
        <c:minorTickMark val="none"/>
        <c:tickLblPos val="nextTo"/>
        <c:crossAx val="1221597600"/>
        <c:crosses val="autoZero"/>
        <c:auto val="1"/>
        <c:lblAlgn val="ctr"/>
        <c:lblOffset val="100"/>
        <c:noMultiLvlLbl val="0"/>
      </c:catAx>
      <c:valAx>
        <c:axId val="1221597600"/>
        <c:scaling>
          <c:orientation val="minMax"/>
        </c:scaling>
        <c:delete val="0"/>
        <c:axPos val="l"/>
        <c:majorGridlines/>
        <c:numFmt formatCode="0%" sourceLinked="1"/>
        <c:majorTickMark val="cross"/>
        <c:minorTickMark val="none"/>
        <c:tickLblPos val="nextTo"/>
        <c:crossAx val="1221605216"/>
        <c:crosses val="autoZero"/>
        <c:crossBetween val="between"/>
      </c:valAx>
    </c:plotArea>
    <c:plotVisOnly val="1"/>
    <c:dispBlanksAs val="gap"/>
    <c:showDLblsOverMax val="0"/>
  </c:chart>
  <c:printSettings>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radarChart>
        <c:radarStyle val="marker"/>
        <c:varyColors val="0"/>
        <c:ser>
          <c:idx val="0"/>
          <c:order val="0"/>
          <c:marker>
            <c:symbol val="none"/>
          </c:marker>
          <c:cat>
            <c:strRef>
              <c:f>'Gráficas específicas'!$A$29:$A$35</c:f>
              <c:strCache>
                <c:ptCount val="7"/>
                <c:pt idx="0">
                  <c:v>6 claves para ganar</c:v>
                </c:pt>
                <c:pt idx="1">
                  <c:v>Liderazgo</c:v>
                </c:pt>
                <c:pt idx="2">
                  <c:v>Comunicación</c:v>
                </c:pt>
                <c:pt idx="3">
                  <c:v>Reclutamiento</c:v>
                </c:pt>
                <c:pt idx="4">
                  <c:v>Entrenamiento</c:v>
                </c:pt>
                <c:pt idx="5">
                  <c:v>Retención</c:v>
                </c:pt>
                <c:pt idx="6">
                  <c:v>Conocimientos</c:v>
                </c:pt>
              </c:strCache>
            </c:strRef>
          </c:cat>
          <c:val>
            <c:numRef>
              <c:f>'Gráficas específicas'!$B$29:$B$35</c:f>
              <c:numCache>
                <c:formatCode>0%</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0-140C-4A51-82B5-FEC5EF46CFE0}"/>
            </c:ext>
          </c:extLst>
        </c:ser>
        <c:dLbls>
          <c:showLegendKey val="0"/>
          <c:showVal val="0"/>
          <c:showCatName val="0"/>
          <c:showSerName val="0"/>
          <c:showPercent val="0"/>
          <c:showBubbleSize val="0"/>
        </c:dLbls>
        <c:axId val="1221598144"/>
        <c:axId val="1221598688"/>
      </c:radarChart>
      <c:catAx>
        <c:axId val="1221598144"/>
        <c:scaling>
          <c:orientation val="minMax"/>
        </c:scaling>
        <c:delete val="0"/>
        <c:axPos val="b"/>
        <c:majorGridlines/>
        <c:numFmt formatCode="General" sourceLinked="0"/>
        <c:majorTickMark val="out"/>
        <c:minorTickMark val="none"/>
        <c:tickLblPos val="nextTo"/>
        <c:crossAx val="1221598688"/>
        <c:crosses val="autoZero"/>
        <c:auto val="1"/>
        <c:lblAlgn val="ctr"/>
        <c:lblOffset val="100"/>
        <c:noMultiLvlLbl val="0"/>
      </c:catAx>
      <c:valAx>
        <c:axId val="1221598688"/>
        <c:scaling>
          <c:orientation val="minMax"/>
        </c:scaling>
        <c:delete val="0"/>
        <c:axPos val="l"/>
        <c:majorGridlines/>
        <c:numFmt formatCode="0%" sourceLinked="1"/>
        <c:majorTickMark val="cross"/>
        <c:minorTickMark val="none"/>
        <c:tickLblPos val="nextTo"/>
        <c:crossAx val="1221598144"/>
        <c:crosses val="autoZero"/>
        <c:crossBetween val="between"/>
      </c:valAx>
    </c:plotArea>
    <c:plotVisOnly val="1"/>
    <c:dispBlanksAs val="gap"/>
    <c:showDLblsOverMax val="0"/>
  </c:chart>
  <c:printSettings>
    <c:headerFooter/>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invertIfNegative val="0"/>
          <c:cat>
            <c:strRef>
              <c:f>'Gráficas específicas'!$A$42:$A$43</c:f>
              <c:strCache>
                <c:ptCount val="2"/>
                <c:pt idx="0">
                  <c:v>Personal</c:v>
                </c:pt>
                <c:pt idx="1">
                  <c:v>Negocio</c:v>
                </c:pt>
              </c:strCache>
            </c:strRef>
          </c:cat>
          <c:val>
            <c:numRef>
              <c:f>'Gráficas específicas'!$B$42:$B$43</c:f>
              <c:numCache>
                <c:formatCode>0%</c:formatCode>
                <c:ptCount val="2"/>
                <c:pt idx="0">
                  <c:v>0</c:v>
                </c:pt>
                <c:pt idx="1">
                  <c:v>0</c:v>
                </c:pt>
              </c:numCache>
            </c:numRef>
          </c:val>
          <c:extLst>
            <c:ext xmlns:c16="http://schemas.microsoft.com/office/drawing/2014/chart" uri="{C3380CC4-5D6E-409C-BE32-E72D297353CC}">
              <c16:uniqueId val="{00000000-0D0C-4B67-803E-10C5C68BE043}"/>
            </c:ext>
          </c:extLst>
        </c:ser>
        <c:dLbls>
          <c:showLegendKey val="0"/>
          <c:showVal val="0"/>
          <c:showCatName val="0"/>
          <c:showSerName val="0"/>
          <c:showPercent val="0"/>
          <c:showBubbleSize val="0"/>
        </c:dLbls>
        <c:gapWidth val="150"/>
        <c:overlap val="100"/>
        <c:axId val="1221599776"/>
        <c:axId val="1221601408"/>
      </c:barChart>
      <c:catAx>
        <c:axId val="1221599776"/>
        <c:scaling>
          <c:orientation val="minMax"/>
        </c:scaling>
        <c:delete val="0"/>
        <c:axPos val="b"/>
        <c:numFmt formatCode="General" sourceLinked="0"/>
        <c:majorTickMark val="out"/>
        <c:minorTickMark val="none"/>
        <c:tickLblPos val="nextTo"/>
        <c:crossAx val="1221601408"/>
        <c:crosses val="autoZero"/>
        <c:auto val="1"/>
        <c:lblAlgn val="ctr"/>
        <c:lblOffset val="100"/>
        <c:noMultiLvlLbl val="0"/>
      </c:catAx>
      <c:valAx>
        <c:axId val="1221601408"/>
        <c:scaling>
          <c:orientation val="minMax"/>
        </c:scaling>
        <c:delete val="0"/>
        <c:axPos val="l"/>
        <c:majorGridlines/>
        <c:numFmt formatCode="0%" sourceLinked="1"/>
        <c:majorTickMark val="out"/>
        <c:minorTickMark val="none"/>
        <c:tickLblPos val="nextTo"/>
        <c:crossAx val="1221599776"/>
        <c:crosses val="autoZero"/>
        <c:crossBetween val="between"/>
      </c:valAx>
    </c:plotArea>
    <c:plotVisOnly val="1"/>
    <c:dispBlanksAs val="gap"/>
    <c:showDLblsOverMax val="0"/>
  </c:chart>
  <c:printSettings>
    <c:headerFooter/>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barChart>
        <c:barDir val="col"/>
        <c:grouping val="stacked"/>
        <c:varyColors val="0"/>
        <c:ser>
          <c:idx val="0"/>
          <c:order val="0"/>
          <c:invertIfNegative val="0"/>
          <c:cat>
            <c:strRef>
              <c:f>'Gráficas específicas'!$A$38:$A$39</c:f>
              <c:strCache>
                <c:ptCount val="2"/>
                <c:pt idx="0">
                  <c:v>Sinergia</c:v>
                </c:pt>
                <c:pt idx="1">
                  <c:v>Conocimientos</c:v>
                </c:pt>
              </c:strCache>
            </c:strRef>
          </c:cat>
          <c:val>
            <c:numRef>
              <c:f>'Gráficas específicas'!$B$38:$B$39</c:f>
              <c:numCache>
                <c:formatCode>0%</c:formatCode>
                <c:ptCount val="2"/>
                <c:pt idx="0">
                  <c:v>0</c:v>
                </c:pt>
                <c:pt idx="1">
                  <c:v>0</c:v>
                </c:pt>
              </c:numCache>
            </c:numRef>
          </c:val>
          <c:extLst>
            <c:ext xmlns:c16="http://schemas.microsoft.com/office/drawing/2014/chart" uri="{C3380CC4-5D6E-409C-BE32-E72D297353CC}">
              <c16:uniqueId val="{00000000-205C-4106-A2CD-DE297F563CB7}"/>
            </c:ext>
          </c:extLst>
        </c:ser>
        <c:dLbls>
          <c:showLegendKey val="0"/>
          <c:showVal val="0"/>
          <c:showCatName val="0"/>
          <c:showSerName val="0"/>
          <c:showPercent val="0"/>
          <c:showBubbleSize val="0"/>
        </c:dLbls>
        <c:gapWidth val="150"/>
        <c:overlap val="100"/>
        <c:axId val="1047398832"/>
        <c:axId val="1047393936"/>
      </c:barChart>
      <c:catAx>
        <c:axId val="1047398832"/>
        <c:scaling>
          <c:orientation val="minMax"/>
        </c:scaling>
        <c:delete val="0"/>
        <c:axPos val="b"/>
        <c:numFmt formatCode="General" sourceLinked="0"/>
        <c:majorTickMark val="out"/>
        <c:minorTickMark val="none"/>
        <c:tickLblPos val="nextTo"/>
        <c:crossAx val="1047393936"/>
        <c:crosses val="autoZero"/>
        <c:auto val="1"/>
        <c:lblAlgn val="ctr"/>
        <c:lblOffset val="100"/>
        <c:noMultiLvlLbl val="0"/>
      </c:catAx>
      <c:valAx>
        <c:axId val="1047393936"/>
        <c:scaling>
          <c:orientation val="minMax"/>
        </c:scaling>
        <c:delete val="0"/>
        <c:axPos val="l"/>
        <c:majorGridlines/>
        <c:numFmt formatCode="0%" sourceLinked="1"/>
        <c:majorTickMark val="out"/>
        <c:minorTickMark val="none"/>
        <c:tickLblPos val="nextTo"/>
        <c:crossAx val="1047398832"/>
        <c:crosses val="autoZero"/>
        <c:crossBetween val="between"/>
      </c:valAx>
    </c:plotArea>
    <c:plotVisOnly val="1"/>
    <c:dispBlanksAs val="gap"/>
    <c:showDLblsOverMax val="0"/>
  </c:chart>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514350</xdr:colOff>
      <xdr:row>0</xdr:row>
      <xdr:rowOff>95250</xdr:rowOff>
    </xdr:from>
    <xdr:to>
      <xdr:col>6</xdr:col>
      <xdr:colOff>723493</xdr:colOff>
      <xdr:row>23</xdr:row>
      <xdr:rowOff>66213</xdr:rowOff>
    </xdr:to>
    <xdr:pic>
      <xdr:nvPicPr>
        <xdr:cNvPr id="2" name="Imagen 1">
          <a:extLst>
            <a:ext uri="{FF2B5EF4-FFF2-40B4-BE49-F238E27FC236}">
              <a16:creationId xmlns:a16="http://schemas.microsoft.com/office/drawing/2014/main" id="{29605621-7FD2-C05B-0EA2-3F11009EC350}"/>
            </a:ext>
          </a:extLst>
        </xdr:cNvPr>
        <xdr:cNvPicPr>
          <a:picLocks noChangeAspect="1"/>
        </xdr:cNvPicPr>
      </xdr:nvPicPr>
      <xdr:blipFill>
        <a:blip xmlns:r="http://schemas.openxmlformats.org/officeDocument/2006/relationships" r:embed="rId1"/>
        <a:stretch>
          <a:fillRect/>
        </a:stretch>
      </xdr:blipFill>
      <xdr:spPr>
        <a:xfrm>
          <a:off x="2038350" y="95250"/>
          <a:ext cx="3257143" cy="3695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152400</xdr:colOff>
      <xdr:row>1</xdr:row>
      <xdr:rowOff>9524</xdr:rowOff>
    </xdr:from>
    <xdr:to>
      <xdr:col>4</xdr:col>
      <xdr:colOff>895350</xdr:colOff>
      <xdr:row>1</xdr:row>
      <xdr:rowOff>1468353</xdr:rowOff>
    </xdr:to>
    <xdr:pic>
      <xdr:nvPicPr>
        <xdr:cNvPr id="2" name="Imagen 1">
          <a:extLst>
            <a:ext uri="{FF2B5EF4-FFF2-40B4-BE49-F238E27FC236}">
              <a16:creationId xmlns:a16="http://schemas.microsoft.com/office/drawing/2014/main" id="{1270932F-D0B7-4820-9BB1-3B0363B85659}"/>
            </a:ext>
          </a:extLst>
        </xdr:cNvPr>
        <xdr:cNvPicPr>
          <a:picLocks noChangeAspect="1"/>
        </xdr:cNvPicPr>
      </xdr:nvPicPr>
      <xdr:blipFill>
        <a:blip xmlns:r="http://schemas.openxmlformats.org/officeDocument/2006/relationships" r:embed="rId1"/>
        <a:stretch>
          <a:fillRect/>
        </a:stretch>
      </xdr:blipFill>
      <xdr:spPr>
        <a:xfrm>
          <a:off x="8115300" y="866774"/>
          <a:ext cx="1285875" cy="1458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8</xdr:col>
      <xdr:colOff>609600</xdr:colOff>
      <xdr:row>30</xdr:row>
      <xdr:rowOff>0</xdr:rowOff>
    </xdr:to>
    <xdr:pic>
      <xdr:nvPicPr>
        <xdr:cNvPr id="3" name="Gráfico 2">
          <a:extLst>
            <a:ext uri="{FF2B5EF4-FFF2-40B4-BE49-F238E27FC236}">
              <a16:creationId xmlns:a16="http://schemas.microsoft.com/office/drawing/2014/main" id="{277807C4-9EED-21C3-68B6-9980DF38FA86}"/>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419100" y="0"/>
          <a:ext cx="6286500" cy="4857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1181100</xdr:colOff>
      <xdr:row>20</xdr:row>
      <xdr:rowOff>0</xdr:rowOff>
    </xdr:from>
    <xdr:to>
      <xdr:col>9</xdr:col>
      <xdr:colOff>50800</xdr:colOff>
      <xdr:row>64</xdr:row>
      <xdr:rowOff>127000</xdr:rowOff>
    </xdr:to>
    <xdr:graphicFrame macro="">
      <xdr:nvGraphicFramePr>
        <xdr:cNvPr id="4" name="Gráfico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3</xdr:col>
      <xdr:colOff>279400</xdr:colOff>
      <xdr:row>1</xdr:row>
      <xdr:rowOff>76200</xdr:rowOff>
    </xdr:from>
    <xdr:to>
      <xdr:col>7</xdr:col>
      <xdr:colOff>457200</xdr:colOff>
      <xdr:row>10</xdr:row>
      <xdr:rowOff>1092200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571500</xdr:colOff>
      <xdr:row>12</xdr:row>
      <xdr:rowOff>76200</xdr:rowOff>
    </xdr:from>
    <xdr:to>
      <xdr:col>8</xdr:col>
      <xdr:colOff>190500</xdr:colOff>
      <xdr:row>20</xdr:row>
      <xdr:rowOff>774700</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165100</xdr:colOff>
      <xdr:row>22</xdr:row>
      <xdr:rowOff>101600</xdr:rowOff>
    </xdr:from>
    <xdr:to>
      <xdr:col>7</xdr:col>
      <xdr:colOff>596900</xdr:colOff>
      <xdr:row>26</xdr:row>
      <xdr:rowOff>2044700</xdr:rowOff>
    </xdr:to>
    <xdr:graphicFrame macro="">
      <xdr:nvGraphicFramePr>
        <xdr:cNvPr id="4" name="Gráfico 3">
          <a:extLst>
            <a:ext uri="{FF2B5EF4-FFF2-40B4-BE49-F238E27FC236}">
              <a16:creationId xmlns:a16="http://schemas.microsoft.com/office/drawing/2014/main" id="{00000000-0008-0000-0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0</xdr:colOff>
      <xdr:row>28</xdr:row>
      <xdr:rowOff>58615</xdr:rowOff>
    </xdr:from>
    <xdr:to>
      <xdr:col>7</xdr:col>
      <xdr:colOff>495300</xdr:colOff>
      <xdr:row>35</xdr:row>
      <xdr:rowOff>1227015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820615</xdr:colOff>
      <xdr:row>41</xdr:row>
      <xdr:rowOff>97693</xdr:rowOff>
    </xdr:from>
    <xdr:to>
      <xdr:col>6</xdr:col>
      <xdr:colOff>688731</xdr:colOff>
      <xdr:row>46</xdr:row>
      <xdr:rowOff>4885</xdr:rowOff>
    </xdr:to>
    <xdr:graphicFrame macro="">
      <xdr:nvGraphicFramePr>
        <xdr:cNvPr id="9" name="Gráfico 8">
          <a:extLst>
            <a:ext uri="{FF2B5EF4-FFF2-40B4-BE49-F238E27FC236}">
              <a16:creationId xmlns:a16="http://schemas.microsoft.com/office/drawing/2014/main" id="{00000000-0008-0000-03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22470</xdr:colOff>
      <xdr:row>37</xdr:row>
      <xdr:rowOff>107462</xdr:rowOff>
    </xdr:from>
    <xdr:to>
      <xdr:col>6</xdr:col>
      <xdr:colOff>339970</xdr:colOff>
      <xdr:row>39</xdr:row>
      <xdr:rowOff>1796562</xdr:rowOff>
    </xdr:to>
    <xdr:graphicFrame macro="">
      <xdr:nvGraphicFramePr>
        <xdr:cNvPr id="10" name="Gráfico 9">
          <a:extLst>
            <a:ext uri="{FF2B5EF4-FFF2-40B4-BE49-F238E27FC236}">
              <a16:creationId xmlns:a16="http://schemas.microsoft.com/office/drawing/2014/main" id="{00000000-0008-0000-03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F79C7-BE9A-4E73-85B5-2654E712B9B0}">
  <sheetPr published="0"/>
  <dimension ref="B27:C40"/>
  <sheetViews>
    <sheetView topLeftCell="A21" workbookViewId="0">
      <selection activeCell="B35" sqref="B35"/>
    </sheetView>
  </sheetViews>
  <sheetFormatPr baseColWidth="10" defaultRowHeight="12.75" x14ac:dyDescent="0.2"/>
  <sheetData>
    <row r="27" spans="2:3" ht="24" customHeight="1" x14ac:dyDescent="0.2">
      <c r="B27" s="143" t="s">
        <v>308</v>
      </c>
      <c r="C27" s="2"/>
    </row>
    <row r="28" spans="2:3" ht="24" customHeight="1" x14ac:dyDescent="0.2">
      <c r="B28" s="143" t="s">
        <v>309</v>
      </c>
      <c r="C28" s="2"/>
    </row>
    <row r="29" spans="2:3" ht="24" customHeight="1" x14ac:dyDescent="0.2">
      <c r="B29" s="143" t="s">
        <v>314</v>
      </c>
      <c r="C29" s="2"/>
    </row>
    <row r="30" spans="2:3" ht="24" customHeight="1" x14ac:dyDescent="0.2">
      <c r="B30" s="143" t="s">
        <v>311</v>
      </c>
      <c r="C30" s="2"/>
    </row>
    <row r="31" spans="2:3" ht="24" customHeight="1" x14ac:dyDescent="0.2">
      <c r="B31" s="143" t="s">
        <v>310</v>
      </c>
      <c r="C31" s="2"/>
    </row>
    <row r="32" spans="2:3" ht="24" customHeight="1" x14ac:dyDescent="0.2">
      <c r="B32" s="143" t="s">
        <v>312</v>
      </c>
    </row>
    <row r="33" spans="2:2" ht="24" customHeight="1" x14ac:dyDescent="0.2">
      <c r="B33" s="143" t="s">
        <v>313</v>
      </c>
    </row>
    <row r="34" spans="2:2" ht="24" customHeight="1" x14ac:dyDescent="0.2">
      <c r="B34" s="143" t="s">
        <v>315</v>
      </c>
    </row>
    <row r="35" spans="2:2" ht="24" customHeight="1" x14ac:dyDescent="0.2"/>
    <row r="36" spans="2:2" ht="24" customHeight="1" x14ac:dyDescent="0.2"/>
    <row r="37" spans="2:2" ht="24" customHeight="1" x14ac:dyDescent="0.2"/>
    <row r="38" spans="2:2" ht="24" customHeight="1" x14ac:dyDescent="0.2"/>
    <row r="39" spans="2:2" ht="24" customHeight="1" x14ac:dyDescent="0.2"/>
    <row r="40" spans="2:2" ht="24" customHeight="1"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ublished="0"/>
  <dimension ref="A1:DJ873"/>
  <sheetViews>
    <sheetView tabSelected="1" topLeftCell="A340" zoomScaleSheetLayoutView="100" workbookViewId="0">
      <selection activeCell="E354" sqref="E354"/>
    </sheetView>
  </sheetViews>
  <sheetFormatPr baseColWidth="10" defaultColWidth="9.140625" defaultRowHeight="12.75" x14ac:dyDescent="0.2"/>
  <cols>
    <col min="1" max="1" width="4.42578125" style="85" customWidth="1"/>
    <col min="2" max="2" width="110.28515625" customWidth="1"/>
    <col min="3" max="3" width="7.7109375" style="134" customWidth="1"/>
    <col min="4" max="4" width="8.140625" style="133" customWidth="1"/>
    <col min="5" max="5" width="14.5703125" style="1" customWidth="1"/>
    <col min="6" max="6" width="4.85546875" customWidth="1"/>
  </cols>
  <sheetData>
    <row r="1" spans="1:114" ht="15" customHeight="1" thickBot="1" x14ac:dyDescent="0.25">
      <c r="C1" s="137"/>
      <c r="D1" s="137"/>
      <c r="E1"/>
    </row>
    <row r="2" spans="1:114" ht="116.25" customHeight="1" thickBot="1" x14ac:dyDescent="0.25">
      <c r="A2" s="176" t="s">
        <v>273</v>
      </c>
      <c r="B2" s="177"/>
      <c r="C2" s="177"/>
      <c r="D2" s="177"/>
      <c r="E2" s="17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c r="BU2" s="18"/>
      <c r="BV2" s="18"/>
      <c r="BW2" s="18"/>
      <c r="BX2" s="18"/>
      <c r="BY2" s="18"/>
      <c r="BZ2" s="18"/>
      <c r="CA2" s="18"/>
      <c r="CB2" s="18"/>
      <c r="CC2" s="18"/>
      <c r="CD2" s="18"/>
      <c r="CE2" s="18"/>
      <c r="CF2" s="18"/>
      <c r="CG2" s="18"/>
      <c r="CH2" s="18"/>
      <c r="CI2" s="18"/>
      <c r="CJ2" s="18"/>
      <c r="CK2" s="18"/>
      <c r="CL2" s="18"/>
      <c r="CM2" s="18"/>
      <c r="CN2" s="18"/>
      <c r="CO2" s="18"/>
      <c r="CP2" s="18"/>
      <c r="CQ2" s="18"/>
      <c r="CR2" s="18"/>
      <c r="CS2" s="18"/>
      <c r="CT2" s="18"/>
      <c r="CU2" s="18"/>
      <c r="CV2" s="18"/>
      <c r="CW2" s="18"/>
      <c r="CX2" s="18"/>
      <c r="CY2" s="18"/>
      <c r="CZ2" s="18"/>
      <c r="DA2" s="18"/>
      <c r="DB2" s="18"/>
      <c r="DC2" s="18"/>
      <c r="DD2" s="18"/>
      <c r="DE2" s="18"/>
      <c r="DF2" s="18"/>
      <c r="DG2" s="18"/>
      <c r="DH2" s="18"/>
    </row>
    <row r="3" spans="1:114" ht="129" customHeight="1" thickBot="1" x14ac:dyDescent="0.25">
      <c r="A3" s="173" t="s">
        <v>371</v>
      </c>
      <c r="B3" s="174"/>
      <c r="C3" s="174"/>
      <c r="D3" s="174"/>
      <c r="E3" s="175"/>
      <c r="F3" s="19"/>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c r="BU3" s="18"/>
      <c r="BV3" s="18"/>
      <c r="BW3" s="18"/>
      <c r="BX3" s="18"/>
      <c r="BY3" s="18"/>
      <c r="BZ3" s="18"/>
      <c r="CA3" s="18"/>
      <c r="CB3" s="18"/>
      <c r="CC3" s="18"/>
      <c r="CD3" s="18"/>
      <c r="CE3" s="18"/>
      <c r="CF3" s="18"/>
      <c r="CG3" s="18"/>
      <c r="CH3" s="18"/>
      <c r="CI3" s="18"/>
      <c r="CJ3" s="18"/>
      <c r="CK3" s="18"/>
      <c r="CL3" s="18"/>
      <c r="CM3" s="18"/>
      <c r="CN3" s="18"/>
      <c r="CO3" s="18"/>
      <c r="CP3" s="18"/>
      <c r="CQ3" s="18"/>
      <c r="CR3" s="18"/>
      <c r="CS3" s="18"/>
      <c r="CT3" s="18"/>
      <c r="CU3" s="18"/>
      <c r="CV3" s="18"/>
      <c r="CW3" s="18"/>
      <c r="CX3" s="18"/>
      <c r="CY3" s="18"/>
      <c r="CZ3" s="18"/>
      <c r="DA3" s="18"/>
      <c r="DB3" s="18"/>
      <c r="DC3" s="18"/>
      <c r="DD3" s="18"/>
      <c r="DE3" s="18"/>
      <c r="DF3" s="18"/>
      <c r="DG3" s="18"/>
      <c r="DH3" s="18"/>
    </row>
    <row r="4" spans="1:114" ht="16.5" customHeight="1" x14ac:dyDescent="0.2">
      <c r="A4" s="101"/>
      <c r="B4" s="102"/>
      <c r="C4" s="167" t="s">
        <v>146</v>
      </c>
      <c r="D4" s="169" t="s">
        <v>145</v>
      </c>
      <c r="E4" s="171" t="s">
        <v>144</v>
      </c>
      <c r="F4" s="4"/>
      <c r="G4" s="18"/>
      <c r="H4" s="18"/>
      <c r="I4" s="4"/>
      <c r="J4" s="4"/>
      <c r="K4" s="4"/>
      <c r="L4" s="4"/>
      <c r="M4" s="4"/>
      <c r="N4" s="4"/>
      <c r="O4" s="4"/>
      <c r="P4" s="4"/>
      <c r="Q4" s="4"/>
      <c r="R4" s="4"/>
    </row>
    <row r="5" spans="1:114" ht="33.75" thickBot="1" x14ac:dyDescent="0.35">
      <c r="A5" s="100"/>
      <c r="B5" s="99"/>
      <c r="C5" s="168"/>
      <c r="D5" s="170"/>
      <c r="E5" s="172"/>
      <c r="F5" s="4"/>
      <c r="G5" s="26"/>
      <c r="H5" s="4"/>
      <c r="I5" s="4"/>
      <c r="J5" s="4"/>
      <c r="K5" s="4"/>
      <c r="L5" s="4"/>
      <c r="M5" s="4"/>
      <c r="N5" s="4"/>
      <c r="O5" s="4"/>
      <c r="P5" s="4"/>
      <c r="Q5" s="4"/>
      <c r="R5" s="4"/>
    </row>
    <row r="6" spans="1:114" s="5" customFormat="1" ht="20.25" x14ac:dyDescent="0.3">
      <c r="A6" s="103"/>
      <c r="B6" s="92" t="s">
        <v>147</v>
      </c>
      <c r="C6" s="93"/>
      <c r="D6" s="93"/>
      <c r="E6" s="94" t="e">
        <f>#REF!/6</f>
        <v>#REF!</v>
      </c>
      <c r="F6" s="26"/>
      <c r="G6" s="26"/>
      <c r="H6" s="26"/>
      <c r="I6" s="26"/>
      <c r="J6" s="26"/>
      <c r="K6" s="26"/>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20"/>
    </row>
    <row r="7" spans="1:114" s="6" customFormat="1" x14ac:dyDescent="0.2">
      <c r="A7" s="95"/>
      <c r="B7" s="88" t="s">
        <v>158</v>
      </c>
      <c r="C7" s="138"/>
      <c r="D7" s="138"/>
      <c r="E7" s="89">
        <f>C27/19</f>
        <v>0</v>
      </c>
      <c r="F7" s="4"/>
      <c r="G7" s="4"/>
      <c r="H7" s="4"/>
      <c r="I7" s="4"/>
      <c r="J7" s="4"/>
      <c r="K7" s="4"/>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s="21"/>
    </row>
    <row r="8" spans="1:114" s="1" customFormat="1" ht="13.5" customHeight="1" x14ac:dyDescent="0.2">
      <c r="A8" s="104">
        <v>1</v>
      </c>
      <c r="B8" s="105" t="s">
        <v>369</v>
      </c>
      <c r="C8" s="135"/>
      <c r="D8" s="138"/>
      <c r="E8" s="86"/>
      <c r="F8" s="4"/>
      <c r="G8" s="4"/>
      <c r="H8" s="4"/>
      <c r="I8" s="4"/>
      <c r="J8" s="4"/>
      <c r="K8" s="4"/>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s="21"/>
    </row>
    <row r="9" spans="1:114" s="1" customFormat="1" x14ac:dyDescent="0.2">
      <c r="A9" s="104">
        <f>A8+1</f>
        <v>2</v>
      </c>
      <c r="B9" s="105" t="s">
        <v>316</v>
      </c>
      <c r="C9" s="135"/>
      <c r="D9" s="138"/>
      <c r="E9" s="86"/>
      <c r="F9" s="4"/>
      <c r="G9" s="4"/>
      <c r="H9" s="4"/>
      <c r="I9" s="4"/>
      <c r="J9" s="4"/>
      <c r="K9" s="4"/>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s="21"/>
    </row>
    <row r="10" spans="1:114" s="1" customFormat="1" x14ac:dyDescent="0.2">
      <c r="A10" s="104">
        <f t="shared" ref="A10:A26" si="0">A9+1</f>
        <v>3</v>
      </c>
      <c r="B10" s="105" t="s">
        <v>317</v>
      </c>
      <c r="C10" s="135"/>
      <c r="D10" s="138"/>
      <c r="E10" s="86"/>
      <c r="F10" s="4"/>
      <c r="G10" s="4"/>
      <c r="H10" s="4"/>
      <c r="I10" s="4"/>
      <c r="J10" s="4"/>
      <c r="K10" s="4"/>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s="21"/>
    </row>
    <row r="11" spans="1:114" s="1" customFormat="1" x14ac:dyDescent="0.2">
      <c r="A11" s="104">
        <f t="shared" si="0"/>
        <v>4</v>
      </c>
      <c r="B11" s="105" t="s">
        <v>318</v>
      </c>
      <c r="C11" s="135"/>
      <c r="D11" s="138"/>
      <c r="E11" s="86"/>
      <c r="F11" s="4"/>
      <c r="G11" s="4"/>
      <c r="H11" s="4"/>
      <c r="I11" s="4"/>
      <c r="J11" s="4"/>
      <c r="K11" s="4"/>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s="21"/>
    </row>
    <row r="12" spans="1:114" s="1" customFormat="1" x14ac:dyDescent="0.2">
      <c r="A12" s="104">
        <f t="shared" si="0"/>
        <v>5</v>
      </c>
      <c r="B12" s="106" t="s">
        <v>319</v>
      </c>
      <c r="C12" s="135"/>
      <c r="D12" s="138"/>
      <c r="E12" s="86"/>
      <c r="F12" s="4"/>
      <c r="G12" s="4"/>
      <c r="H12" s="4"/>
      <c r="I12" s="4"/>
      <c r="J12" s="4"/>
      <c r="K12" s="4"/>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s="21"/>
    </row>
    <row r="13" spans="1:114" s="1" customFormat="1" ht="25.5" x14ac:dyDescent="0.2">
      <c r="A13" s="104">
        <f t="shared" si="0"/>
        <v>6</v>
      </c>
      <c r="B13" s="106" t="s">
        <v>337</v>
      </c>
      <c r="C13" s="135"/>
      <c r="D13" s="138"/>
      <c r="E13" s="86"/>
      <c r="F13" s="4"/>
      <c r="G13" s="4"/>
      <c r="H13" s="4"/>
      <c r="I13" s="4"/>
      <c r="J13" s="4"/>
      <c r="K13" s="4"/>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s="21"/>
    </row>
    <row r="14" spans="1:114" s="1" customFormat="1" x14ac:dyDescent="0.2">
      <c r="A14" s="104">
        <f t="shared" si="0"/>
        <v>7</v>
      </c>
      <c r="B14" s="106" t="s">
        <v>338</v>
      </c>
      <c r="C14" s="135"/>
      <c r="D14" s="138"/>
      <c r="E14" s="86"/>
      <c r="F14" s="4"/>
      <c r="G14" s="4"/>
      <c r="H14" s="4"/>
      <c r="I14" s="4"/>
      <c r="J14" s="4"/>
      <c r="K14" s="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s="21"/>
    </row>
    <row r="15" spans="1:114" s="1" customFormat="1" ht="25.5" x14ac:dyDescent="0.2">
      <c r="A15" s="104">
        <f t="shared" si="0"/>
        <v>8</v>
      </c>
      <c r="B15" s="106" t="s">
        <v>292</v>
      </c>
      <c r="C15" s="135"/>
      <c r="D15" s="138"/>
      <c r="E15" s="86"/>
      <c r="F15" s="4"/>
      <c r="G15" s="4"/>
      <c r="H15" s="4"/>
      <c r="I15" s="4"/>
      <c r="J15" s="4"/>
      <c r="K15" s="4"/>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s="21"/>
    </row>
    <row r="16" spans="1:114" s="1" customFormat="1" ht="25.5" x14ac:dyDescent="0.2">
      <c r="A16" s="104">
        <f t="shared" si="0"/>
        <v>9</v>
      </c>
      <c r="B16" s="105" t="s">
        <v>64</v>
      </c>
      <c r="C16" s="135"/>
      <c r="D16" s="138"/>
      <c r="E16" s="86"/>
      <c r="F16" s="4"/>
      <c r="G16" s="4"/>
      <c r="H16" s="4"/>
      <c r="I16" s="4"/>
      <c r="J16" s="4"/>
      <c r="K16" s="4"/>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s="21"/>
    </row>
    <row r="17" spans="1:114" s="1" customFormat="1" x14ac:dyDescent="0.2">
      <c r="A17" s="104">
        <f t="shared" si="0"/>
        <v>10</v>
      </c>
      <c r="B17" s="105" t="s">
        <v>382</v>
      </c>
      <c r="C17" s="135"/>
      <c r="D17" s="138"/>
      <c r="E17" s="86"/>
      <c r="F17" s="4"/>
      <c r="G17" s="4"/>
      <c r="H17" s="4"/>
      <c r="I17" s="4"/>
      <c r="J17" s="4"/>
      <c r="K17" s="4"/>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s="21"/>
    </row>
    <row r="18" spans="1:114" s="1" customFormat="1" ht="15.75" customHeight="1" x14ac:dyDescent="0.2">
      <c r="A18" s="104">
        <f t="shared" si="0"/>
        <v>11</v>
      </c>
      <c r="B18" s="105" t="s">
        <v>66</v>
      </c>
      <c r="C18" s="135"/>
      <c r="D18" s="138"/>
      <c r="E18" s="86"/>
      <c r="F18" s="4"/>
      <c r="G18" s="4"/>
      <c r="H18" s="4"/>
      <c r="I18" s="4"/>
      <c r="J18" s="4"/>
      <c r="K18" s="4"/>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s="21"/>
    </row>
    <row r="19" spans="1:114" s="1" customFormat="1" ht="25.5" x14ac:dyDescent="0.2">
      <c r="A19" s="104">
        <f t="shared" si="0"/>
        <v>12</v>
      </c>
      <c r="B19" s="105" t="s">
        <v>65</v>
      </c>
      <c r="C19" s="135"/>
      <c r="D19" s="138"/>
      <c r="E19" s="86"/>
      <c r="F19" s="4"/>
      <c r="G19" s="4"/>
      <c r="H19" s="4"/>
      <c r="I19" s="4"/>
      <c r="J19" s="4"/>
      <c r="K19" s="4"/>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s="21"/>
    </row>
    <row r="20" spans="1:114" s="1" customFormat="1" x14ac:dyDescent="0.2">
      <c r="A20" s="104">
        <f t="shared" si="0"/>
        <v>13</v>
      </c>
      <c r="B20" s="105" t="s">
        <v>67</v>
      </c>
      <c r="C20" s="135"/>
      <c r="D20" s="138"/>
      <c r="E20" s="86"/>
      <c r="F20" s="4"/>
      <c r="G20" s="4"/>
      <c r="H20" s="4"/>
      <c r="I20" s="4"/>
      <c r="J20" s="4"/>
      <c r="K20" s="4"/>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s="21"/>
    </row>
    <row r="21" spans="1:114" s="1" customFormat="1" ht="17.25" customHeight="1" x14ac:dyDescent="0.2">
      <c r="A21" s="104">
        <f t="shared" si="0"/>
        <v>14</v>
      </c>
      <c r="B21" s="105" t="s">
        <v>339</v>
      </c>
      <c r="C21" s="135"/>
      <c r="D21" s="138"/>
      <c r="E21" s="86"/>
      <c r="F21" s="4"/>
      <c r="G21" s="4"/>
      <c r="H21" s="4"/>
      <c r="I21" s="4"/>
      <c r="J21" s="4"/>
      <c r="K21" s="4"/>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s="21"/>
    </row>
    <row r="22" spans="1:114" s="1" customFormat="1" x14ac:dyDescent="0.2">
      <c r="A22" s="104">
        <f t="shared" si="0"/>
        <v>15</v>
      </c>
      <c r="B22" s="105" t="s">
        <v>340</v>
      </c>
      <c r="C22" s="135"/>
      <c r="D22" s="138"/>
      <c r="E22" s="86"/>
      <c r="F22" s="4"/>
      <c r="G22" s="4"/>
      <c r="H22" s="4"/>
      <c r="I22" s="4"/>
      <c r="J22" s="4"/>
      <c r="K22" s="4"/>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s="21"/>
    </row>
    <row r="23" spans="1:114" s="1" customFormat="1" x14ac:dyDescent="0.2">
      <c r="A23" s="104">
        <f t="shared" si="0"/>
        <v>16</v>
      </c>
      <c r="B23" s="105" t="s">
        <v>341</v>
      </c>
      <c r="C23" s="135"/>
      <c r="D23" s="138"/>
      <c r="E23" s="86"/>
      <c r="F23" s="4"/>
      <c r="G23" s="4"/>
      <c r="H23" s="4"/>
      <c r="I23" s="4"/>
      <c r="J23" s="4"/>
      <c r="K23" s="4"/>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s="21"/>
    </row>
    <row r="24" spans="1:114" s="1" customFormat="1" x14ac:dyDescent="0.2">
      <c r="A24" s="104">
        <f t="shared" si="0"/>
        <v>17</v>
      </c>
      <c r="B24" s="105" t="s">
        <v>342</v>
      </c>
      <c r="C24" s="135"/>
      <c r="D24" s="138"/>
      <c r="E24" s="31"/>
      <c r="F24" s="4"/>
      <c r="G24" s="4"/>
      <c r="H24" s="4"/>
      <c r="I24" s="4"/>
      <c r="J24" s="4"/>
      <c r="K24" s="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s="21"/>
    </row>
    <row r="25" spans="1:114" s="1" customFormat="1" ht="16.5" customHeight="1" x14ac:dyDescent="0.2">
      <c r="A25" s="104">
        <f t="shared" si="0"/>
        <v>18</v>
      </c>
      <c r="B25" s="105" t="s">
        <v>104</v>
      </c>
      <c r="C25" s="135"/>
      <c r="D25" s="138"/>
      <c r="E25" s="31"/>
      <c r="F25" s="4"/>
      <c r="G25" s="4"/>
      <c r="H25" s="4"/>
      <c r="I25" s="4"/>
      <c r="J25" s="4"/>
      <c r="K25" s="4"/>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s="21"/>
    </row>
    <row r="26" spans="1:114" s="1" customFormat="1" x14ac:dyDescent="0.2">
      <c r="A26" s="104">
        <f t="shared" si="0"/>
        <v>19</v>
      </c>
      <c r="B26" s="105" t="s">
        <v>293</v>
      </c>
      <c r="C26" s="135"/>
      <c r="D26" s="138"/>
      <c r="E26" s="31"/>
      <c r="F26" s="4"/>
      <c r="G26" s="4"/>
      <c r="H26" s="4"/>
      <c r="I26" s="4"/>
      <c r="J26" s="4"/>
      <c r="K26" s="4"/>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s="21"/>
    </row>
    <row r="27" spans="1:114" s="1" customFormat="1" x14ac:dyDescent="0.2">
      <c r="A27" s="104"/>
      <c r="B27" s="107" t="s">
        <v>157</v>
      </c>
      <c r="C27" s="136">
        <f>SUM(C8:C26)</f>
        <v>0</v>
      </c>
      <c r="D27" s="139"/>
      <c r="E27" s="31"/>
      <c r="F27" s="4"/>
      <c r="G27" s="4"/>
      <c r="H27" s="4"/>
      <c r="I27" s="4"/>
      <c r="J27" s="4"/>
      <c r="K27" s="4"/>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s="21"/>
    </row>
    <row r="28" spans="1:114" s="6" customFormat="1" x14ac:dyDescent="0.2">
      <c r="A28" s="108"/>
      <c r="B28" s="109" t="s">
        <v>105</v>
      </c>
      <c r="C28" s="138"/>
      <c r="D28" s="138"/>
      <c r="E28" s="90">
        <f>C35/6</f>
        <v>0</v>
      </c>
      <c r="F28" s="4"/>
      <c r="G28" s="4"/>
      <c r="H28" s="4"/>
      <c r="I28" s="4"/>
      <c r="J28" s="4"/>
      <c r="K28" s="4"/>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s="21"/>
    </row>
    <row r="29" spans="1:114" s="1" customFormat="1" x14ac:dyDescent="0.2">
      <c r="A29" s="104">
        <f t="shared" ref="A29:A88" si="1">A28+1</f>
        <v>1</v>
      </c>
      <c r="B29" s="110" t="s">
        <v>272</v>
      </c>
      <c r="C29" s="135"/>
      <c r="D29" s="139"/>
      <c r="E29" s="31"/>
      <c r="F29" s="4"/>
      <c r="G29" s="4"/>
      <c r="H29" s="4"/>
      <c r="I29" s="4"/>
      <c r="J29" s="4"/>
      <c r="K29" s="4"/>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s="21"/>
    </row>
    <row r="30" spans="1:114" s="1" customFormat="1" x14ac:dyDescent="0.2">
      <c r="A30" s="104">
        <f t="shared" si="1"/>
        <v>2</v>
      </c>
      <c r="B30" s="110" t="s">
        <v>106</v>
      </c>
      <c r="C30" s="135"/>
      <c r="D30" s="139"/>
      <c r="E30" s="31"/>
      <c r="F30" s="4"/>
      <c r="G30" s="4"/>
      <c r="H30" s="4"/>
      <c r="I30" s="4"/>
      <c r="J30" s="4"/>
      <c r="K30" s="4"/>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s="21"/>
    </row>
    <row r="31" spans="1:114" s="1" customFormat="1" x14ac:dyDescent="0.2">
      <c r="A31" s="104">
        <f t="shared" si="1"/>
        <v>3</v>
      </c>
      <c r="B31" s="110" t="s">
        <v>320</v>
      </c>
      <c r="C31" s="135"/>
      <c r="D31" s="138"/>
      <c r="E31" s="31"/>
      <c r="F31" s="4"/>
      <c r="G31" s="4"/>
      <c r="H31" s="4"/>
      <c r="I31" s="4"/>
      <c r="J31" s="4"/>
      <c r="K31" s="4"/>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s="21"/>
    </row>
    <row r="32" spans="1:114" s="1" customFormat="1" x14ac:dyDescent="0.2">
      <c r="A32" s="104">
        <f t="shared" si="1"/>
        <v>4</v>
      </c>
      <c r="B32" s="110" t="s">
        <v>75</v>
      </c>
      <c r="C32" s="135"/>
      <c r="D32" s="138"/>
      <c r="E32" s="31"/>
      <c r="F32" s="4"/>
      <c r="G32" s="4"/>
      <c r="H32" s="4"/>
      <c r="I32" s="4"/>
      <c r="J32" s="4"/>
      <c r="K32" s="4"/>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s="21"/>
    </row>
    <row r="33" spans="1:114" s="1" customFormat="1" x14ac:dyDescent="0.2">
      <c r="A33" s="104">
        <f t="shared" si="1"/>
        <v>5</v>
      </c>
      <c r="B33" s="111" t="s">
        <v>321</v>
      </c>
      <c r="C33" s="135"/>
      <c r="D33" s="138"/>
      <c r="E33" s="31"/>
      <c r="F33" s="4"/>
      <c r="G33" s="4"/>
      <c r="H33" s="4"/>
      <c r="I33" s="4"/>
      <c r="J33" s="4"/>
      <c r="K33" s="4"/>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s="21"/>
    </row>
    <row r="34" spans="1:114" s="1" customFormat="1" x14ac:dyDescent="0.2">
      <c r="A34" s="104">
        <f t="shared" si="1"/>
        <v>6</v>
      </c>
      <c r="B34" s="110" t="s">
        <v>381</v>
      </c>
      <c r="C34" s="135"/>
      <c r="D34" s="138"/>
      <c r="E34" s="31"/>
      <c r="F34" s="4"/>
      <c r="G34" s="4"/>
      <c r="H34" s="4"/>
      <c r="I34" s="4"/>
      <c r="J34" s="4"/>
      <c r="K34" s="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s="21"/>
    </row>
    <row r="35" spans="1:114" s="1" customFormat="1" x14ac:dyDescent="0.2">
      <c r="A35" s="104"/>
      <c r="B35" s="107" t="s">
        <v>157</v>
      </c>
      <c r="C35" s="136">
        <f>SUM(C29:C34)</f>
        <v>0</v>
      </c>
      <c r="D35" s="139"/>
      <c r="E35" s="31"/>
      <c r="F35" s="4"/>
      <c r="G35" s="4"/>
      <c r="H35" s="4"/>
      <c r="I35" s="4"/>
      <c r="J35" s="4"/>
      <c r="K35" s="4"/>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s="21"/>
    </row>
    <row r="36" spans="1:114" s="6" customFormat="1" x14ac:dyDescent="0.2">
      <c r="A36" s="108"/>
      <c r="B36" s="112" t="s">
        <v>305</v>
      </c>
      <c r="C36" s="138"/>
      <c r="D36" s="138"/>
      <c r="E36" s="90">
        <f ca="1">(E37+E54+E36)/3</f>
        <v>0</v>
      </c>
      <c r="F36" s="4"/>
      <c r="G36" s="4"/>
      <c r="H36" s="4"/>
      <c r="I36" s="4"/>
      <c r="J36" s="4"/>
      <c r="K36" s="4"/>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s="21"/>
    </row>
    <row r="37" spans="1:114" s="1" customFormat="1" x14ac:dyDescent="0.2">
      <c r="A37" s="104"/>
      <c r="B37" s="113" t="s">
        <v>76</v>
      </c>
      <c r="C37" s="138"/>
      <c r="D37" s="138"/>
      <c r="E37" s="91">
        <f>C53/15</f>
        <v>0</v>
      </c>
      <c r="F37" s="4"/>
      <c r="G37" s="4"/>
      <c r="H37" s="4"/>
      <c r="I37" s="4"/>
      <c r="J37" s="4"/>
      <c r="K37" s="4"/>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s="21"/>
    </row>
    <row r="38" spans="1:114" s="1" customFormat="1" x14ac:dyDescent="0.2">
      <c r="A38" s="104">
        <f t="shared" si="1"/>
        <v>1</v>
      </c>
      <c r="B38" s="110" t="s">
        <v>370</v>
      </c>
      <c r="C38" s="135"/>
      <c r="D38" s="138"/>
      <c r="E38" s="31"/>
      <c r="F38" s="4"/>
      <c r="G38" s="4"/>
      <c r="H38" s="4"/>
      <c r="I38" s="4"/>
      <c r="J38" s="4"/>
      <c r="K38" s="4"/>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s="21"/>
    </row>
    <row r="39" spans="1:114" s="1" customFormat="1" x14ac:dyDescent="0.2">
      <c r="A39" s="104">
        <f t="shared" si="1"/>
        <v>2</v>
      </c>
      <c r="B39" s="110" t="s">
        <v>70</v>
      </c>
      <c r="C39" s="135"/>
      <c r="D39" s="138"/>
      <c r="E39" s="86"/>
      <c r="F39" s="4"/>
      <c r="G39" s="4"/>
      <c r="H39" s="4"/>
      <c r="I39" s="4"/>
      <c r="J39" s="4"/>
      <c r="K39" s="4"/>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s="21"/>
    </row>
    <row r="40" spans="1:114" s="1" customFormat="1" x14ac:dyDescent="0.2">
      <c r="A40" s="104">
        <f t="shared" si="1"/>
        <v>3</v>
      </c>
      <c r="B40" s="110" t="s">
        <v>306</v>
      </c>
      <c r="C40" s="135"/>
      <c r="D40" s="138"/>
      <c r="E40" s="86"/>
      <c r="F40" s="4"/>
      <c r="G40" s="4"/>
      <c r="H40" s="4"/>
      <c r="I40" s="4"/>
      <c r="J40" s="4"/>
      <c r="K40" s="4"/>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s="21"/>
    </row>
    <row r="41" spans="1:114" s="1" customFormat="1" x14ac:dyDescent="0.2">
      <c r="A41" s="104">
        <f t="shared" si="1"/>
        <v>4</v>
      </c>
      <c r="B41" s="110" t="s">
        <v>49</v>
      </c>
      <c r="C41" s="135"/>
      <c r="D41" s="138"/>
      <c r="E41" s="86"/>
      <c r="F41" s="4"/>
      <c r="G41" s="4"/>
      <c r="H41" s="4"/>
      <c r="I41" s="4"/>
      <c r="J41" s="4"/>
      <c r="K41" s="4"/>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s="21"/>
    </row>
    <row r="42" spans="1:114" s="1" customFormat="1" x14ac:dyDescent="0.2">
      <c r="A42" s="104">
        <f t="shared" si="1"/>
        <v>5</v>
      </c>
      <c r="B42" s="110" t="s">
        <v>383</v>
      </c>
      <c r="C42" s="135"/>
      <c r="D42" s="138"/>
      <c r="E42" s="86"/>
      <c r="F42" s="4"/>
      <c r="G42" s="4"/>
      <c r="H42" s="4"/>
      <c r="I42" s="4"/>
      <c r="J42" s="4"/>
      <c r="K42" s="4"/>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s="21"/>
    </row>
    <row r="43" spans="1:114" s="1" customFormat="1" x14ac:dyDescent="0.2">
      <c r="A43" s="104">
        <f t="shared" si="1"/>
        <v>6</v>
      </c>
      <c r="B43" s="110" t="s">
        <v>50</v>
      </c>
      <c r="C43" s="135"/>
      <c r="D43" s="138"/>
      <c r="E43" s="86"/>
      <c r="F43" s="4"/>
      <c r="G43" s="4"/>
      <c r="H43" s="4"/>
      <c r="I43" s="4"/>
      <c r="J43" s="4"/>
      <c r="K43" s="4"/>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s="21"/>
    </row>
    <row r="44" spans="1:114" s="1" customFormat="1" x14ac:dyDescent="0.2">
      <c r="A44" s="104">
        <f t="shared" si="1"/>
        <v>7</v>
      </c>
      <c r="B44" s="110" t="s">
        <v>73</v>
      </c>
      <c r="C44" s="135"/>
      <c r="D44" s="138"/>
      <c r="E44" s="86"/>
      <c r="F44" s="4"/>
      <c r="G44" s="4"/>
      <c r="H44" s="4"/>
      <c r="I44" s="4"/>
      <c r="J44" s="4"/>
      <c r="K44" s="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s="21"/>
    </row>
    <row r="45" spans="1:114" s="1" customFormat="1" x14ac:dyDescent="0.2">
      <c r="A45" s="104">
        <f t="shared" si="1"/>
        <v>8</v>
      </c>
      <c r="B45" s="110" t="s">
        <v>322</v>
      </c>
      <c r="C45" s="135"/>
      <c r="D45" s="138"/>
      <c r="E45" s="31"/>
      <c r="F45" s="4"/>
      <c r="G45" s="4"/>
      <c r="H45" s="4"/>
      <c r="I45" s="4"/>
      <c r="J45" s="4"/>
      <c r="K45" s="4"/>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s="21"/>
    </row>
    <row r="46" spans="1:114" s="1" customFormat="1" x14ac:dyDescent="0.2">
      <c r="A46" s="104">
        <f t="shared" si="1"/>
        <v>9</v>
      </c>
      <c r="B46" s="110" t="s">
        <v>110</v>
      </c>
      <c r="C46" s="135"/>
      <c r="D46" s="138"/>
      <c r="E46" s="31"/>
      <c r="F46" s="4"/>
      <c r="G46" s="4"/>
      <c r="H46" s="4"/>
      <c r="I46" s="4"/>
      <c r="J46" s="4"/>
      <c r="K46" s="4"/>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s="21"/>
    </row>
    <row r="47" spans="1:114" s="1" customFormat="1" x14ac:dyDescent="0.2">
      <c r="A47" s="104">
        <f t="shared" si="1"/>
        <v>10</v>
      </c>
      <c r="B47" s="110" t="s">
        <v>111</v>
      </c>
      <c r="C47" s="135"/>
      <c r="D47" s="138"/>
      <c r="E47" s="31"/>
      <c r="F47" s="4"/>
      <c r="G47" s="4"/>
      <c r="H47" s="4"/>
      <c r="I47" s="4"/>
      <c r="J47" s="4"/>
      <c r="K47" s="4"/>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s="21"/>
    </row>
    <row r="48" spans="1:114" s="1" customFormat="1" x14ac:dyDescent="0.2">
      <c r="A48" s="104">
        <f t="shared" si="1"/>
        <v>11</v>
      </c>
      <c r="B48" s="110" t="s">
        <v>323</v>
      </c>
      <c r="C48" s="135"/>
      <c r="D48" s="138"/>
      <c r="E48" s="31"/>
      <c r="F48" s="4"/>
      <c r="G48" s="4"/>
      <c r="H48" s="4"/>
      <c r="I48" s="4"/>
      <c r="J48" s="4"/>
      <c r="K48" s="4"/>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s="21"/>
    </row>
    <row r="49" spans="1:114" s="1" customFormat="1" ht="12.75" customHeight="1" x14ac:dyDescent="0.2">
      <c r="A49" s="104">
        <f t="shared" si="1"/>
        <v>12</v>
      </c>
      <c r="B49" s="110" t="s">
        <v>324</v>
      </c>
      <c r="C49" s="135"/>
      <c r="D49" s="138"/>
      <c r="E49" s="31"/>
      <c r="F49" s="4"/>
      <c r="G49" s="4"/>
      <c r="H49" s="4"/>
      <c r="I49" s="4"/>
      <c r="J49" s="4"/>
      <c r="K49" s="4"/>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s="21"/>
    </row>
    <row r="50" spans="1:114" s="1" customFormat="1" x14ac:dyDescent="0.2">
      <c r="A50" s="104">
        <f t="shared" si="1"/>
        <v>13</v>
      </c>
      <c r="B50" s="110" t="s">
        <v>77</v>
      </c>
      <c r="C50" s="135"/>
      <c r="D50" s="138"/>
      <c r="E50" s="31"/>
      <c r="F50" s="4"/>
      <c r="G50" s="4"/>
      <c r="H50" s="4"/>
      <c r="I50" s="4"/>
      <c r="J50" s="4"/>
      <c r="K50" s="4"/>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s="21"/>
    </row>
    <row r="51" spans="1:114" s="1" customFormat="1" ht="25.5" x14ac:dyDescent="0.2">
      <c r="A51" s="104">
        <f>A50+1</f>
        <v>14</v>
      </c>
      <c r="B51" s="105" t="s">
        <v>153</v>
      </c>
      <c r="C51" s="135"/>
      <c r="D51" s="138"/>
      <c r="E51" s="31"/>
      <c r="F51" s="4"/>
      <c r="G51" s="4"/>
      <c r="H51" s="4"/>
      <c r="I51" s="4"/>
      <c r="J51" s="4"/>
      <c r="K51" s="4"/>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s="21"/>
    </row>
    <row r="52" spans="1:114" s="1" customFormat="1" x14ac:dyDescent="0.2">
      <c r="A52" s="104">
        <v>15</v>
      </c>
      <c r="B52" s="105" t="s">
        <v>294</v>
      </c>
      <c r="C52" s="135"/>
      <c r="D52" s="138"/>
      <c r="E52" s="31"/>
      <c r="F52" s="4"/>
      <c r="G52" s="4"/>
      <c r="H52" s="4"/>
      <c r="I52" s="4"/>
      <c r="J52" s="4"/>
      <c r="K52" s="4"/>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s="21"/>
    </row>
    <row r="53" spans="1:114" s="1" customFormat="1" x14ac:dyDescent="0.2">
      <c r="A53" s="104"/>
      <c r="B53" s="107" t="s">
        <v>157</v>
      </c>
      <c r="C53" s="136">
        <f>SUM(C38:C52)</f>
        <v>0</v>
      </c>
      <c r="D53" s="139"/>
      <c r="E53" s="31"/>
      <c r="F53" s="4"/>
      <c r="G53" s="4"/>
      <c r="H53" s="4"/>
      <c r="I53" s="4"/>
      <c r="J53" s="4"/>
      <c r="K53" s="4"/>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s="21"/>
    </row>
    <row r="54" spans="1:114" s="1" customFormat="1" x14ac:dyDescent="0.2">
      <c r="A54" s="104"/>
      <c r="B54" s="113" t="s">
        <v>236</v>
      </c>
      <c r="C54" s="138"/>
      <c r="D54" s="138"/>
      <c r="E54" s="91">
        <f>C66/11</f>
        <v>0</v>
      </c>
      <c r="F54" s="4"/>
      <c r="G54" s="4"/>
      <c r="H54" s="4"/>
      <c r="I54" s="4"/>
      <c r="J54" s="4"/>
      <c r="K54" s="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s="21"/>
    </row>
    <row r="55" spans="1:114" s="1" customFormat="1" x14ac:dyDescent="0.2">
      <c r="A55" s="104">
        <f t="shared" si="1"/>
        <v>1</v>
      </c>
      <c r="B55" s="110" t="s">
        <v>384</v>
      </c>
      <c r="C55" s="135"/>
      <c r="D55" s="139"/>
      <c r="E55" s="31"/>
      <c r="F55" s="4"/>
      <c r="G55" s="4"/>
      <c r="H55" s="4"/>
      <c r="I55" s="4"/>
      <c r="J55" s="4"/>
      <c r="K55" s="4"/>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s="21"/>
    </row>
    <row r="56" spans="1:114" s="1" customFormat="1" x14ac:dyDescent="0.2">
      <c r="A56" s="104">
        <f t="shared" si="1"/>
        <v>2</v>
      </c>
      <c r="B56" s="110" t="s">
        <v>372</v>
      </c>
      <c r="C56" s="135"/>
      <c r="D56" s="139"/>
      <c r="E56" s="31"/>
      <c r="F56" s="4"/>
      <c r="G56" s="4"/>
      <c r="H56" s="4"/>
      <c r="I56" s="4"/>
      <c r="J56" s="4"/>
      <c r="K56" s="4"/>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s="21"/>
    </row>
    <row r="57" spans="1:114" s="1" customFormat="1" x14ac:dyDescent="0.2">
      <c r="A57" s="104">
        <f t="shared" si="1"/>
        <v>3</v>
      </c>
      <c r="B57" s="110" t="s">
        <v>373</v>
      </c>
      <c r="C57" s="135"/>
      <c r="D57" s="139"/>
      <c r="E57" s="32"/>
      <c r="F57" s="4"/>
      <c r="G57" s="4"/>
      <c r="H57" s="4"/>
      <c r="I57" s="4"/>
      <c r="J57" s="4"/>
      <c r="K57" s="4"/>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s="21"/>
    </row>
    <row r="58" spans="1:114" s="1" customFormat="1" x14ac:dyDescent="0.2">
      <c r="A58" s="104">
        <f t="shared" si="1"/>
        <v>4</v>
      </c>
      <c r="B58" s="110" t="s">
        <v>374</v>
      </c>
      <c r="C58" s="135"/>
      <c r="D58" s="139"/>
      <c r="E58" s="32"/>
      <c r="F58" s="4"/>
      <c r="G58" s="4"/>
      <c r="H58" s="4"/>
      <c r="I58" s="4"/>
      <c r="J58" s="4"/>
      <c r="K58" s="4"/>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s="21"/>
    </row>
    <row r="59" spans="1:114" s="1" customFormat="1" x14ac:dyDescent="0.2">
      <c r="A59" s="104">
        <f t="shared" si="1"/>
        <v>5</v>
      </c>
      <c r="B59" s="110" t="s">
        <v>375</v>
      </c>
      <c r="C59" s="135"/>
      <c r="D59" s="139"/>
      <c r="E59" s="31"/>
      <c r="F59" s="4"/>
      <c r="G59" s="4"/>
      <c r="H59" s="4"/>
      <c r="I59" s="4"/>
      <c r="J59" s="4"/>
      <c r="K59" s="4"/>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s="21"/>
    </row>
    <row r="60" spans="1:114" s="1" customFormat="1" x14ac:dyDescent="0.2">
      <c r="A60" s="104">
        <f t="shared" si="1"/>
        <v>6</v>
      </c>
      <c r="B60" s="110" t="s">
        <v>376</v>
      </c>
      <c r="C60" s="135"/>
      <c r="D60" s="139"/>
      <c r="E60" s="31"/>
      <c r="F60" s="4"/>
      <c r="G60" s="4"/>
      <c r="H60" s="4"/>
      <c r="I60" s="4"/>
      <c r="J60" s="4"/>
      <c r="K60" s="4"/>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s="21"/>
    </row>
    <row r="61" spans="1:114" s="1" customFormat="1" x14ac:dyDescent="0.2">
      <c r="A61" s="104">
        <f t="shared" si="1"/>
        <v>7</v>
      </c>
      <c r="B61" s="110" t="s">
        <v>377</v>
      </c>
      <c r="C61" s="135"/>
      <c r="D61" s="139"/>
      <c r="E61" s="31"/>
      <c r="F61" s="4"/>
      <c r="G61" s="4"/>
      <c r="H61" s="4"/>
      <c r="I61" s="4"/>
      <c r="J61" s="4"/>
      <c r="K61" s="4"/>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s="21"/>
    </row>
    <row r="62" spans="1:114" s="1" customFormat="1" x14ac:dyDescent="0.2">
      <c r="A62" s="104">
        <f t="shared" si="1"/>
        <v>8</v>
      </c>
      <c r="B62" s="110" t="s">
        <v>378</v>
      </c>
      <c r="C62" s="135"/>
      <c r="D62" s="139"/>
      <c r="E62" s="31"/>
      <c r="F62" s="4"/>
      <c r="G62" s="4"/>
      <c r="H62" s="4"/>
      <c r="I62" s="4"/>
      <c r="J62" s="4"/>
      <c r="K62" s="4"/>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s="21"/>
    </row>
    <row r="63" spans="1:114" s="1" customFormat="1" x14ac:dyDescent="0.2">
      <c r="A63" s="104">
        <f t="shared" si="1"/>
        <v>9</v>
      </c>
      <c r="B63" s="110" t="s">
        <v>385</v>
      </c>
      <c r="C63" s="135"/>
      <c r="D63" s="139"/>
      <c r="E63" s="31"/>
      <c r="F63" s="4"/>
      <c r="G63" s="4"/>
      <c r="H63" s="4"/>
      <c r="I63" s="4"/>
      <c r="J63" s="4"/>
      <c r="K63" s="4"/>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s="21"/>
    </row>
    <row r="64" spans="1:114" s="1" customFormat="1" x14ac:dyDescent="0.2">
      <c r="A64" s="104">
        <f t="shared" si="1"/>
        <v>10</v>
      </c>
      <c r="B64" s="110" t="s">
        <v>379</v>
      </c>
      <c r="C64" s="135"/>
      <c r="D64" s="139"/>
      <c r="E64" s="31"/>
      <c r="F64" s="4"/>
      <c r="G64" s="4"/>
      <c r="H64" s="4"/>
      <c r="I64" s="4"/>
      <c r="J64" s="4"/>
      <c r="K64" s="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s="21"/>
    </row>
    <row r="65" spans="1:114" s="1" customFormat="1" x14ac:dyDescent="0.2">
      <c r="A65" s="104">
        <f t="shared" si="1"/>
        <v>11</v>
      </c>
      <c r="B65" s="110" t="s">
        <v>380</v>
      </c>
      <c r="C65" s="135"/>
      <c r="D65" s="139"/>
      <c r="E65" s="31"/>
      <c r="F65" s="4"/>
      <c r="G65" s="4"/>
      <c r="H65" s="4"/>
      <c r="I65" s="4"/>
      <c r="J65" s="4"/>
      <c r="K65" s="4"/>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s="21"/>
    </row>
    <row r="66" spans="1:114" s="1" customFormat="1" x14ac:dyDescent="0.2">
      <c r="A66" s="104"/>
      <c r="B66" s="107" t="s">
        <v>157</v>
      </c>
      <c r="C66" s="136">
        <f>SUM(C55:C65)</f>
        <v>0</v>
      </c>
      <c r="D66" s="139"/>
      <c r="E66" s="31"/>
      <c r="F66" s="4"/>
      <c r="G66" s="4"/>
      <c r="H66" s="4"/>
      <c r="I66" s="4"/>
      <c r="J66" s="4"/>
      <c r="K66" s="4"/>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s="21"/>
    </row>
    <row r="67" spans="1:114" s="1" customFormat="1" x14ac:dyDescent="0.2">
      <c r="A67" s="104"/>
      <c r="B67" s="114" t="s">
        <v>237</v>
      </c>
      <c r="C67" s="138"/>
      <c r="D67" s="138"/>
      <c r="E67" s="141">
        <f>C78/10</f>
        <v>0</v>
      </c>
      <c r="F67" s="4"/>
      <c r="G67" s="4"/>
      <c r="H67" s="4"/>
      <c r="I67" s="4"/>
      <c r="J67" s="4"/>
      <c r="K67" s="4"/>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s="21"/>
    </row>
    <row r="68" spans="1:114" s="1" customFormat="1" x14ac:dyDescent="0.2">
      <c r="A68" s="104">
        <f t="shared" si="1"/>
        <v>1</v>
      </c>
      <c r="B68" s="110" t="s">
        <v>114</v>
      </c>
      <c r="C68" s="135"/>
      <c r="D68" s="139"/>
      <c r="E68" s="31"/>
      <c r="F68" s="4"/>
      <c r="G68" s="4"/>
      <c r="H68" s="4"/>
      <c r="I68" s="4"/>
      <c r="J68" s="4"/>
      <c r="K68" s="4"/>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s="21"/>
    </row>
    <row r="69" spans="1:114" s="1" customFormat="1" x14ac:dyDescent="0.2">
      <c r="A69" s="104">
        <f t="shared" si="1"/>
        <v>2</v>
      </c>
      <c r="B69" s="110" t="s">
        <v>368</v>
      </c>
      <c r="C69" s="135"/>
      <c r="D69" s="139"/>
      <c r="E69" s="32"/>
      <c r="F69" s="4"/>
      <c r="G69" s="4"/>
      <c r="H69" s="4"/>
      <c r="I69" s="4"/>
      <c r="J69" s="4"/>
      <c r="K69" s="4"/>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s="21"/>
    </row>
    <row r="70" spans="1:114" s="1" customFormat="1" x14ac:dyDescent="0.2">
      <c r="A70" s="104">
        <f t="shared" si="1"/>
        <v>3</v>
      </c>
      <c r="B70" s="110" t="s">
        <v>325</v>
      </c>
      <c r="C70" s="135"/>
      <c r="D70" s="139"/>
      <c r="E70" s="31"/>
      <c r="F70" s="4"/>
      <c r="G70" s="4"/>
      <c r="H70" s="4"/>
      <c r="I70" s="4"/>
      <c r="J70" s="4"/>
      <c r="K70" s="4"/>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s="21"/>
    </row>
    <row r="71" spans="1:114" s="1" customFormat="1" x14ac:dyDescent="0.2">
      <c r="A71" s="104">
        <f t="shared" si="1"/>
        <v>4</v>
      </c>
      <c r="B71" s="110" t="s">
        <v>115</v>
      </c>
      <c r="C71" s="135"/>
      <c r="D71" s="139"/>
      <c r="E71" s="31"/>
      <c r="F71" s="4"/>
      <c r="G71" s="4"/>
      <c r="H71" s="4"/>
      <c r="I71" s="4"/>
      <c r="J71" s="4"/>
      <c r="K71" s="4"/>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s="21"/>
    </row>
    <row r="72" spans="1:114" s="1" customFormat="1" x14ac:dyDescent="0.2">
      <c r="A72" s="104">
        <f t="shared" si="1"/>
        <v>5</v>
      </c>
      <c r="B72" s="110" t="s">
        <v>367</v>
      </c>
      <c r="C72" s="135"/>
      <c r="D72" s="139"/>
      <c r="E72" s="31"/>
      <c r="F72" s="4"/>
      <c r="G72" s="4"/>
      <c r="H72" s="4"/>
      <c r="I72" s="4"/>
      <c r="J72" s="4"/>
      <c r="K72" s="4"/>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s="21"/>
    </row>
    <row r="73" spans="1:114" s="1" customFormat="1" x14ac:dyDescent="0.2">
      <c r="A73" s="104">
        <f t="shared" si="1"/>
        <v>6</v>
      </c>
      <c r="B73" s="110" t="s">
        <v>326</v>
      </c>
      <c r="C73" s="135"/>
      <c r="D73" s="139"/>
      <c r="E73" s="31"/>
      <c r="F73" s="4"/>
      <c r="G73" s="4"/>
      <c r="H73" s="4"/>
      <c r="I73" s="4"/>
      <c r="J73" s="4"/>
      <c r="K73" s="4"/>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s="21"/>
    </row>
    <row r="74" spans="1:114" s="1" customFormat="1" x14ac:dyDescent="0.2">
      <c r="A74" s="104">
        <f t="shared" si="1"/>
        <v>7</v>
      </c>
      <c r="B74" s="110" t="s">
        <v>327</v>
      </c>
      <c r="C74" s="135"/>
      <c r="D74" s="139"/>
      <c r="E74" s="31"/>
      <c r="F74" s="4"/>
      <c r="G74" s="4"/>
      <c r="H74" s="4"/>
      <c r="I74" s="4"/>
      <c r="J74" s="4"/>
      <c r="K74" s="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s="21"/>
    </row>
    <row r="75" spans="1:114" s="1" customFormat="1" x14ac:dyDescent="0.2">
      <c r="A75" s="104">
        <f t="shared" si="1"/>
        <v>8</v>
      </c>
      <c r="B75" s="110" t="s">
        <v>3</v>
      </c>
      <c r="C75" s="135"/>
      <c r="D75" s="139"/>
      <c r="E75" s="31"/>
      <c r="F75" s="4"/>
      <c r="G75" s="4"/>
      <c r="H75" s="4"/>
      <c r="I75" s="4"/>
      <c r="J75" s="4"/>
      <c r="K75" s="4"/>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s="21"/>
    </row>
    <row r="76" spans="1:114" s="1" customFormat="1" x14ac:dyDescent="0.2">
      <c r="A76" s="104">
        <f t="shared" si="1"/>
        <v>9</v>
      </c>
      <c r="B76" s="110" t="s">
        <v>328</v>
      </c>
      <c r="C76" s="135"/>
      <c r="D76" s="139"/>
      <c r="E76" s="31"/>
      <c r="F76" s="4"/>
      <c r="G76" s="4"/>
      <c r="H76" s="4"/>
      <c r="I76" s="4"/>
      <c r="J76" s="4"/>
      <c r="K76" s="4"/>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s="21"/>
    </row>
    <row r="77" spans="1:114" s="1" customFormat="1" x14ac:dyDescent="0.2">
      <c r="A77" s="104">
        <f t="shared" si="1"/>
        <v>10</v>
      </c>
      <c r="B77" s="110" t="s">
        <v>4</v>
      </c>
      <c r="C77" s="135"/>
      <c r="D77" s="139"/>
      <c r="E77" s="31"/>
      <c r="F77" s="4"/>
      <c r="G77" s="4"/>
      <c r="H77" s="4"/>
      <c r="I77" s="4"/>
      <c r="J77" s="4"/>
      <c r="K77" s="4"/>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s="21"/>
    </row>
    <row r="78" spans="1:114" s="1" customFormat="1" x14ac:dyDescent="0.2">
      <c r="A78" s="104"/>
      <c r="B78" s="107" t="s">
        <v>157</v>
      </c>
      <c r="C78" s="136">
        <f>SUM(C68:C77)</f>
        <v>0</v>
      </c>
      <c r="D78" s="139"/>
      <c r="E78" s="31"/>
      <c r="F78" s="4"/>
      <c r="G78" s="4"/>
      <c r="H78" s="4"/>
      <c r="I78" s="4"/>
      <c r="J78" s="4"/>
      <c r="K78" s="4"/>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s="21"/>
    </row>
    <row r="79" spans="1:114" s="6" customFormat="1" x14ac:dyDescent="0.2">
      <c r="A79" s="115"/>
      <c r="B79" s="116" t="s">
        <v>83</v>
      </c>
      <c r="C79" s="138"/>
      <c r="D79" s="138"/>
      <c r="E79" s="96">
        <f>C89/9</f>
        <v>0</v>
      </c>
      <c r="F79" s="4"/>
      <c r="G79" s="4"/>
      <c r="H79" s="4"/>
      <c r="I79" s="4"/>
      <c r="J79" s="4"/>
      <c r="K79" s="4"/>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s="21"/>
    </row>
    <row r="80" spans="1:114" s="1" customFormat="1" x14ac:dyDescent="0.2">
      <c r="A80" s="104">
        <f t="shared" si="1"/>
        <v>1</v>
      </c>
      <c r="B80" s="110" t="s">
        <v>84</v>
      </c>
      <c r="C80" s="135"/>
      <c r="D80" s="139"/>
      <c r="E80" s="33"/>
      <c r="F80" s="4"/>
      <c r="G80" s="4"/>
      <c r="H80" s="4"/>
      <c r="I80" s="4"/>
      <c r="J80" s="4"/>
      <c r="K80" s="4"/>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s="21"/>
    </row>
    <row r="81" spans="1:114" s="1" customFormat="1" x14ac:dyDescent="0.2">
      <c r="A81" s="104">
        <f t="shared" si="1"/>
        <v>2</v>
      </c>
      <c r="B81" s="110" t="s">
        <v>329</v>
      </c>
      <c r="C81" s="135"/>
      <c r="D81" s="138"/>
      <c r="E81" s="33"/>
      <c r="F81" s="4"/>
      <c r="G81" s="4"/>
      <c r="H81" s="4"/>
      <c r="I81" s="4"/>
      <c r="J81" s="4"/>
      <c r="K81" s="4"/>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s="21"/>
    </row>
    <row r="82" spans="1:114" s="1" customFormat="1" x14ac:dyDescent="0.2">
      <c r="A82" s="104">
        <f t="shared" si="1"/>
        <v>3</v>
      </c>
      <c r="B82" s="110" t="s">
        <v>330</v>
      </c>
      <c r="C82" s="135"/>
      <c r="D82" s="139"/>
      <c r="E82" s="33"/>
      <c r="F82" s="4"/>
      <c r="G82" s="4"/>
      <c r="H82" s="4"/>
      <c r="I82" s="4"/>
      <c r="J82" s="4"/>
      <c r="K82" s="4"/>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s="21"/>
    </row>
    <row r="83" spans="1:114" s="1" customFormat="1" x14ac:dyDescent="0.2">
      <c r="A83" s="104">
        <f t="shared" si="1"/>
        <v>4</v>
      </c>
      <c r="B83" s="110" t="s">
        <v>331</v>
      </c>
      <c r="C83" s="135"/>
      <c r="D83" s="139"/>
      <c r="E83" s="33"/>
      <c r="F83" s="4"/>
      <c r="G83" s="4"/>
      <c r="H83" s="4"/>
      <c r="I83" s="4"/>
      <c r="J83" s="4"/>
      <c r="K83" s="4"/>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s="21"/>
    </row>
    <row r="84" spans="1:114" s="1" customFormat="1" x14ac:dyDescent="0.2">
      <c r="A84" s="104">
        <f t="shared" si="1"/>
        <v>5</v>
      </c>
      <c r="B84" s="110" t="s">
        <v>332</v>
      </c>
      <c r="C84" s="135"/>
      <c r="D84" s="138"/>
      <c r="E84" s="33"/>
      <c r="F84" s="4"/>
      <c r="G84" s="4"/>
      <c r="H84" s="4"/>
      <c r="I84" s="4"/>
      <c r="J84" s="4"/>
      <c r="K84" s="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s="21"/>
    </row>
    <row r="85" spans="1:114" s="1" customFormat="1" x14ac:dyDescent="0.2">
      <c r="A85" s="104">
        <f t="shared" si="1"/>
        <v>6</v>
      </c>
      <c r="B85" s="110" t="s">
        <v>333</v>
      </c>
      <c r="C85" s="135"/>
      <c r="D85" s="138"/>
      <c r="E85" s="33"/>
      <c r="F85" s="4"/>
      <c r="G85" s="4"/>
      <c r="H85" s="4"/>
      <c r="I85" s="4"/>
      <c r="J85" s="4"/>
      <c r="K85" s="4"/>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s="21"/>
    </row>
    <row r="86" spans="1:114" s="1" customFormat="1" x14ac:dyDescent="0.2">
      <c r="A86" s="104">
        <f t="shared" si="1"/>
        <v>7</v>
      </c>
      <c r="B86" s="110" t="s">
        <v>334</v>
      </c>
      <c r="C86" s="135"/>
      <c r="D86" s="138"/>
      <c r="E86" s="33"/>
      <c r="F86" s="4"/>
      <c r="G86" s="4"/>
      <c r="H86" s="4"/>
      <c r="I86" s="4"/>
      <c r="J86" s="4"/>
      <c r="K86" s="4"/>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s="21"/>
    </row>
    <row r="87" spans="1:114" s="1" customFormat="1" x14ac:dyDescent="0.2">
      <c r="A87" s="104">
        <f t="shared" si="1"/>
        <v>8</v>
      </c>
      <c r="B87" s="110" t="s">
        <v>335</v>
      </c>
      <c r="C87" s="135"/>
      <c r="D87" s="138"/>
      <c r="E87" s="33"/>
      <c r="F87" s="4"/>
      <c r="G87" s="4"/>
      <c r="H87" s="4"/>
      <c r="I87" s="4"/>
      <c r="J87" s="4"/>
      <c r="K87" s="4"/>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s="21"/>
    </row>
    <row r="88" spans="1:114" s="1" customFormat="1" x14ac:dyDescent="0.2">
      <c r="A88" s="104">
        <f t="shared" si="1"/>
        <v>9</v>
      </c>
      <c r="B88" s="110" t="s">
        <v>336</v>
      </c>
      <c r="C88" s="135"/>
      <c r="D88" s="138"/>
      <c r="E88" s="33"/>
      <c r="F88" s="4"/>
      <c r="G88" s="4"/>
      <c r="H88" s="4"/>
      <c r="I88" s="4"/>
      <c r="J88" s="4"/>
      <c r="K88" s="4"/>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s="21"/>
    </row>
    <row r="89" spans="1:114" s="1" customFormat="1" x14ac:dyDescent="0.2">
      <c r="A89" s="104"/>
      <c r="B89" s="107" t="s">
        <v>157</v>
      </c>
      <c r="C89" s="136">
        <f>SUM(C80:C88)</f>
        <v>0</v>
      </c>
      <c r="D89" s="139"/>
      <c r="E89" s="31"/>
      <c r="F89" s="4"/>
      <c r="G89" s="4"/>
      <c r="H89" s="4"/>
      <c r="I89" s="4"/>
      <c r="J89" s="4"/>
      <c r="K89" s="4"/>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s="21"/>
    </row>
    <row r="90" spans="1:114" s="8" customFormat="1" x14ac:dyDescent="0.2">
      <c r="A90" s="115"/>
      <c r="B90" s="116" t="s">
        <v>85</v>
      </c>
      <c r="C90" s="138"/>
      <c r="D90" s="138"/>
      <c r="E90" s="96">
        <f>C106/15</f>
        <v>0</v>
      </c>
      <c r="F90" s="27"/>
      <c r="G90" s="27"/>
      <c r="H90" s="27"/>
      <c r="I90" s="27"/>
      <c r="J90" s="27"/>
      <c r="K90" s="27"/>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22"/>
    </row>
    <row r="91" spans="1:114" s="1" customFormat="1" x14ac:dyDescent="0.2">
      <c r="A91" s="104">
        <f t="shared" ref="A91:A105" si="2">A90+1</f>
        <v>1</v>
      </c>
      <c r="B91" s="110" t="s">
        <v>86</v>
      </c>
      <c r="C91" s="135"/>
      <c r="D91" s="139"/>
      <c r="E91" s="33"/>
      <c r="F91" s="4"/>
      <c r="G91" s="4"/>
      <c r="H91" s="4"/>
      <c r="I91" s="4"/>
      <c r="J91" s="4"/>
      <c r="K91" s="4"/>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s="21"/>
    </row>
    <row r="92" spans="1:114" s="1" customFormat="1" x14ac:dyDescent="0.2">
      <c r="A92" s="104">
        <f t="shared" si="2"/>
        <v>2</v>
      </c>
      <c r="B92" s="110" t="s">
        <v>87</v>
      </c>
      <c r="C92" s="135"/>
      <c r="D92" s="139"/>
      <c r="E92" s="33"/>
      <c r="F92" s="4"/>
      <c r="G92" s="4"/>
      <c r="H92" s="4"/>
      <c r="I92" s="4"/>
      <c r="J92" s="4"/>
      <c r="K92" s="4"/>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s="21"/>
    </row>
    <row r="93" spans="1:114" s="1" customFormat="1" x14ac:dyDescent="0.2">
      <c r="A93" s="104">
        <f t="shared" si="2"/>
        <v>3</v>
      </c>
      <c r="B93" s="110" t="s">
        <v>88</v>
      </c>
      <c r="C93" s="135"/>
      <c r="D93" s="139"/>
      <c r="E93" s="33"/>
      <c r="F93" s="4"/>
      <c r="G93" s="4"/>
      <c r="H93" s="4"/>
      <c r="I93" s="4"/>
      <c r="J93" s="4"/>
      <c r="K93" s="4"/>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s="21"/>
    </row>
    <row r="94" spans="1:114" s="1" customFormat="1" x14ac:dyDescent="0.2">
      <c r="A94" s="104">
        <f t="shared" si="2"/>
        <v>4</v>
      </c>
      <c r="B94" s="110" t="s">
        <v>346</v>
      </c>
      <c r="C94" s="135"/>
      <c r="D94" s="139"/>
      <c r="E94" s="33"/>
      <c r="F94" s="4"/>
      <c r="G94" s="4"/>
      <c r="H94" s="4"/>
      <c r="I94" s="4"/>
      <c r="J94" s="4"/>
      <c r="K94" s="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s="21"/>
    </row>
    <row r="95" spans="1:114" s="1" customFormat="1" x14ac:dyDescent="0.2">
      <c r="A95" s="104">
        <f t="shared" si="2"/>
        <v>5</v>
      </c>
      <c r="B95" s="110" t="s">
        <v>343</v>
      </c>
      <c r="C95" s="135"/>
      <c r="D95" s="139"/>
      <c r="E95" s="33"/>
      <c r="F95" s="4"/>
      <c r="G95" s="4"/>
      <c r="H95" s="4"/>
      <c r="I95" s="4"/>
      <c r="J95" s="4"/>
      <c r="K95" s="4"/>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s="21"/>
    </row>
    <row r="96" spans="1:114" s="1" customFormat="1" x14ac:dyDescent="0.2">
      <c r="A96" s="104">
        <f t="shared" si="2"/>
        <v>6</v>
      </c>
      <c r="B96" s="110" t="s">
        <v>344</v>
      </c>
      <c r="C96" s="135"/>
      <c r="D96" s="139"/>
      <c r="E96" s="33"/>
      <c r="F96" s="4"/>
      <c r="G96" s="4"/>
      <c r="H96" s="4"/>
      <c r="I96" s="4"/>
      <c r="J96" s="4"/>
      <c r="K96" s="4"/>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s="21"/>
    </row>
    <row r="97" spans="1:114" s="1" customFormat="1" x14ac:dyDescent="0.2">
      <c r="A97" s="104">
        <f t="shared" si="2"/>
        <v>7</v>
      </c>
      <c r="B97" s="110" t="s">
        <v>345</v>
      </c>
      <c r="C97" s="135"/>
      <c r="D97" s="139"/>
      <c r="E97" s="33"/>
      <c r="F97" s="4"/>
      <c r="G97" s="4"/>
      <c r="H97" s="4"/>
      <c r="I97" s="4"/>
      <c r="J97" s="4"/>
      <c r="K97" s="4"/>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s="21"/>
    </row>
    <row r="98" spans="1:114" s="1" customFormat="1" x14ac:dyDescent="0.2">
      <c r="A98" s="104">
        <f t="shared" si="2"/>
        <v>8</v>
      </c>
      <c r="B98" s="110" t="s">
        <v>347</v>
      </c>
      <c r="C98" s="135"/>
      <c r="D98" s="139"/>
      <c r="E98" s="33"/>
      <c r="F98" s="4"/>
      <c r="G98" s="4"/>
      <c r="H98" s="4"/>
      <c r="I98" s="4"/>
      <c r="J98" s="4"/>
      <c r="K98" s="4"/>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s="21"/>
    </row>
    <row r="99" spans="1:114" s="1" customFormat="1" x14ac:dyDescent="0.2">
      <c r="A99" s="104">
        <f t="shared" si="2"/>
        <v>9</v>
      </c>
      <c r="B99" s="110" t="s">
        <v>348</v>
      </c>
      <c r="C99" s="135"/>
      <c r="D99" s="139"/>
      <c r="E99" s="33"/>
      <c r="F99" s="4"/>
      <c r="G99" s="4"/>
      <c r="H99" s="4"/>
      <c r="I99" s="4"/>
      <c r="J99" s="4"/>
      <c r="K99" s="4"/>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s="21"/>
    </row>
    <row r="100" spans="1:114" s="1" customFormat="1" x14ac:dyDescent="0.2">
      <c r="A100" s="104">
        <f t="shared" si="2"/>
        <v>10</v>
      </c>
      <c r="B100" s="110" t="s">
        <v>349</v>
      </c>
      <c r="C100" s="135"/>
      <c r="D100" s="139"/>
      <c r="E100" s="33"/>
      <c r="F100" s="4"/>
      <c r="G100" s="4"/>
      <c r="H100" s="4"/>
      <c r="I100" s="4"/>
      <c r="J100" s="4"/>
      <c r="K100" s="4"/>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s="21"/>
    </row>
    <row r="101" spans="1:114" s="1" customFormat="1" x14ac:dyDescent="0.2">
      <c r="A101" s="104">
        <f t="shared" si="2"/>
        <v>11</v>
      </c>
      <c r="B101" s="110" t="s">
        <v>350</v>
      </c>
      <c r="C101" s="135"/>
      <c r="D101" s="139"/>
      <c r="E101" s="33"/>
      <c r="F101" s="4"/>
      <c r="G101" s="4"/>
      <c r="H101" s="4"/>
      <c r="I101" s="4"/>
      <c r="J101" s="4"/>
      <c r="K101" s="4"/>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s="21"/>
    </row>
    <row r="102" spans="1:114" s="1" customFormat="1" x14ac:dyDescent="0.2">
      <c r="A102" s="104">
        <f t="shared" si="2"/>
        <v>12</v>
      </c>
      <c r="B102" s="110" t="s">
        <v>351</v>
      </c>
      <c r="C102" s="135"/>
      <c r="D102" s="139"/>
      <c r="E102" s="33"/>
      <c r="F102" s="4"/>
      <c r="G102" s="4"/>
      <c r="H102" s="4"/>
      <c r="I102" s="4"/>
      <c r="J102" s="4"/>
      <c r="K102" s="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s="21"/>
    </row>
    <row r="103" spans="1:114" s="1" customFormat="1" x14ac:dyDescent="0.2">
      <c r="A103" s="104">
        <f t="shared" si="2"/>
        <v>13</v>
      </c>
      <c r="B103" s="110" t="s">
        <v>352</v>
      </c>
      <c r="C103" s="135"/>
      <c r="D103" s="139"/>
      <c r="E103" s="33"/>
      <c r="F103" s="4"/>
      <c r="G103" s="4"/>
      <c r="H103" s="4"/>
      <c r="I103" s="4"/>
      <c r="J103" s="4"/>
      <c r="K103" s="4"/>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s="21"/>
    </row>
    <row r="104" spans="1:114" s="1" customFormat="1" x14ac:dyDescent="0.2">
      <c r="A104" s="104">
        <f t="shared" si="2"/>
        <v>14</v>
      </c>
      <c r="B104" s="110" t="s">
        <v>386</v>
      </c>
      <c r="C104" s="135"/>
      <c r="D104" s="139"/>
      <c r="E104" s="33"/>
      <c r="F104" s="4"/>
      <c r="G104" s="4"/>
      <c r="H104" s="4"/>
      <c r="I104" s="4"/>
      <c r="J104" s="4"/>
      <c r="K104" s="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s="21"/>
    </row>
    <row r="105" spans="1:114" s="1" customFormat="1" ht="25.5" x14ac:dyDescent="0.2">
      <c r="A105" s="104">
        <f t="shared" si="2"/>
        <v>15</v>
      </c>
      <c r="B105" s="105" t="s">
        <v>353</v>
      </c>
      <c r="C105" s="135"/>
      <c r="D105" s="138">
        <v>0</v>
      </c>
      <c r="E105" s="33"/>
      <c r="F105" s="4"/>
      <c r="G105" s="4"/>
      <c r="H105" s="4"/>
      <c r="I105" s="4"/>
      <c r="J105" s="4"/>
      <c r="K105" s="4"/>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s="21"/>
    </row>
    <row r="106" spans="1:114" s="1" customFormat="1" x14ac:dyDescent="0.2">
      <c r="A106" s="104"/>
      <c r="B106" s="107" t="s">
        <v>157</v>
      </c>
      <c r="C106" s="136">
        <f>SUM(C91:C105)</f>
        <v>0</v>
      </c>
      <c r="D106" s="139"/>
      <c r="E106" s="31"/>
      <c r="F106" s="4"/>
      <c r="G106" s="4"/>
      <c r="H106" s="4"/>
      <c r="I106" s="4"/>
      <c r="J106" s="4"/>
      <c r="K106" s="4"/>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s="21"/>
    </row>
    <row r="107" spans="1:114" s="9" customFormat="1" x14ac:dyDescent="0.2">
      <c r="A107" s="115"/>
      <c r="B107" s="116" t="s">
        <v>89</v>
      </c>
      <c r="C107" s="138"/>
      <c r="D107" s="138"/>
      <c r="E107" s="96">
        <f>C115/7</f>
        <v>0</v>
      </c>
      <c r="F107" s="28"/>
      <c r="G107" s="28"/>
      <c r="H107" s="28"/>
      <c r="I107" s="28"/>
      <c r="J107" s="28"/>
      <c r="K107" s="28"/>
      <c r="L107" s="43"/>
      <c r="M107" s="43"/>
      <c r="N107" s="43"/>
      <c r="O107" s="43"/>
      <c r="P107" s="43"/>
      <c r="Q107" s="43"/>
      <c r="R107" s="43"/>
      <c r="S107" s="43"/>
      <c r="T107" s="43"/>
      <c r="U107" s="43"/>
      <c r="V107" s="43"/>
      <c r="W107" s="43"/>
      <c r="X107" s="43"/>
      <c r="Y107" s="43"/>
      <c r="Z107" s="43"/>
      <c r="AA107" s="43"/>
      <c r="AB107" s="43"/>
      <c r="AC107" s="43"/>
      <c r="AD107" s="43"/>
      <c r="AE107" s="43"/>
      <c r="AF107" s="43"/>
      <c r="AG107" s="43"/>
      <c r="AH107" s="43"/>
      <c r="AI107" s="43"/>
      <c r="AJ107" s="43"/>
      <c r="AK107" s="43"/>
      <c r="AL107" s="43"/>
      <c r="AM107" s="43"/>
      <c r="AN107" s="43"/>
      <c r="AO107" s="43"/>
      <c r="AP107" s="43"/>
      <c r="AQ107" s="43"/>
      <c r="AR107" s="43"/>
      <c r="AS107" s="43"/>
      <c r="AT107" s="43"/>
      <c r="AU107" s="43"/>
      <c r="AV107" s="43"/>
      <c r="AW107" s="43"/>
      <c r="AX107" s="43"/>
      <c r="AY107" s="43"/>
      <c r="AZ107" s="43"/>
      <c r="BA107" s="43"/>
      <c r="BB107" s="43"/>
      <c r="BC107" s="43"/>
      <c r="BD107" s="43"/>
      <c r="BE107" s="43"/>
      <c r="BF107" s="43"/>
      <c r="BG107" s="43"/>
      <c r="BH107" s="43"/>
      <c r="BI107" s="43"/>
      <c r="BJ107" s="43"/>
      <c r="BK107" s="43"/>
      <c r="BL107" s="43"/>
      <c r="BM107" s="43"/>
      <c r="BN107" s="43"/>
      <c r="BO107" s="43"/>
      <c r="BP107" s="43"/>
      <c r="BQ107" s="43"/>
      <c r="BR107" s="43"/>
      <c r="BS107" s="43"/>
      <c r="BT107" s="43"/>
      <c r="BU107" s="43"/>
      <c r="BV107" s="43"/>
      <c r="BW107" s="43"/>
      <c r="BX107" s="43"/>
      <c r="BY107" s="43"/>
      <c r="BZ107" s="43"/>
      <c r="CA107" s="43"/>
      <c r="CB107" s="43"/>
      <c r="CC107" s="43"/>
      <c r="CD107" s="43"/>
      <c r="CE107" s="43"/>
      <c r="CF107" s="43"/>
      <c r="CG107" s="43"/>
      <c r="CH107" s="43"/>
      <c r="CI107" s="43"/>
      <c r="CJ107" s="43"/>
      <c r="CK107" s="43"/>
      <c r="CL107" s="43"/>
      <c r="CM107" s="43"/>
      <c r="CN107" s="43"/>
      <c r="CO107" s="43"/>
      <c r="CP107" s="43"/>
      <c r="CQ107" s="43"/>
      <c r="CR107" s="43"/>
      <c r="CS107" s="43"/>
      <c r="CT107" s="43"/>
      <c r="CU107" s="43"/>
      <c r="CV107" s="43"/>
      <c r="CW107" s="43"/>
      <c r="CX107" s="43"/>
      <c r="CY107" s="43"/>
      <c r="CZ107" s="43"/>
      <c r="DA107" s="43"/>
      <c r="DB107" s="43"/>
      <c r="DC107" s="43"/>
      <c r="DD107" s="43"/>
      <c r="DE107" s="43"/>
      <c r="DF107" s="43"/>
      <c r="DG107" s="43"/>
      <c r="DH107" s="43"/>
      <c r="DI107" s="43"/>
      <c r="DJ107" s="23"/>
    </row>
    <row r="108" spans="1:114" s="1" customFormat="1" x14ac:dyDescent="0.2">
      <c r="A108" s="104">
        <f t="shared" ref="A108:A114" si="3">A107+1</f>
        <v>1</v>
      </c>
      <c r="B108" s="110" t="s">
        <v>355</v>
      </c>
      <c r="C108" s="135"/>
      <c r="D108" s="138"/>
      <c r="E108" s="33"/>
      <c r="F108" s="4"/>
      <c r="G108" s="4"/>
      <c r="H108" s="4"/>
      <c r="I108" s="4"/>
      <c r="J108" s="4"/>
      <c r="K108" s="4"/>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s="21"/>
    </row>
    <row r="109" spans="1:114" s="1" customFormat="1" ht="24.75" customHeight="1" x14ac:dyDescent="0.2">
      <c r="A109" s="104">
        <f t="shared" si="3"/>
        <v>2</v>
      </c>
      <c r="B109" s="105" t="s">
        <v>354</v>
      </c>
      <c r="C109" s="135"/>
      <c r="D109" s="139"/>
      <c r="E109" s="33"/>
      <c r="F109" s="4"/>
      <c r="G109" s="4"/>
      <c r="H109" s="4"/>
      <c r="I109" s="4"/>
      <c r="J109" s="4"/>
      <c r="K109" s="4"/>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s="21"/>
    </row>
    <row r="110" spans="1:114" s="1" customFormat="1" x14ac:dyDescent="0.2">
      <c r="A110" s="104">
        <f t="shared" si="3"/>
        <v>3</v>
      </c>
      <c r="B110" s="110" t="s">
        <v>203</v>
      </c>
      <c r="C110" s="135"/>
      <c r="D110" s="139"/>
      <c r="E110" s="33"/>
      <c r="F110" s="4"/>
      <c r="G110" s="4"/>
      <c r="H110" s="4"/>
      <c r="I110" s="4"/>
      <c r="J110" s="4"/>
      <c r="K110" s="4"/>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s="21"/>
    </row>
    <row r="111" spans="1:114" s="1" customFormat="1" x14ac:dyDescent="0.2">
      <c r="A111" s="104">
        <f t="shared" si="3"/>
        <v>4</v>
      </c>
      <c r="B111" s="110" t="s">
        <v>257</v>
      </c>
      <c r="C111" s="135"/>
      <c r="D111" s="139"/>
      <c r="E111" s="33"/>
      <c r="F111" s="4"/>
      <c r="G111" s="4"/>
      <c r="H111" s="4"/>
      <c r="I111" s="4"/>
      <c r="J111" s="4"/>
      <c r="K111" s="4"/>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s="21"/>
    </row>
    <row r="112" spans="1:114" s="1" customFormat="1" x14ac:dyDescent="0.2">
      <c r="A112" s="104">
        <f t="shared" si="3"/>
        <v>5</v>
      </c>
      <c r="B112" s="110" t="s">
        <v>258</v>
      </c>
      <c r="C112" s="135"/>
      <c r="D112" s="139"/>
      <c r="E112" s="33"/>
      <c r="F112" s="4"/>
      <c r="G112" s="4"/>
      <c r="H112" s="4"/>
      <c r="I112" s="4"/>
      <c r="J112" s="4"/>
      <c r="K112" s="4"/>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s="21"/>
    </row>
    <row r="113" spans="1:114" s="1" customFormat="1" x14ac:dyDescent="0.2">
      <c r="A113" s="104">
        <f t="shared" si="3"/>
        <v>6</v>
      </c>
      <c r="B113" s="110" t="s">
        <v>259</v>
      </c>
      <c r="C113" s="135"/>
      <c r="D113" s="139"/>
      <c r="E113" s="34"/>
      <c r="F113" s="4"/>
      <c r="G113" s="4"/>
      <c r="H113" s="4"/>
      <c r="I113" s="4"/>
      <c r="J113" s="4"/>
      <c r="K113" s="4"/>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s="21"/>
    </row>
    <row r="114" spans="1:114" s="1" customFormat="1" x14ac:dyDescent="0.2">
      <c r="A114" s="104">
        <f t="shared" si="3"/>
        <v>7</v>
      </c>
      <c r="B114" s="110" t="s">
        <v>260</v>
      </c>
      <c r="C114" s="135"/>
      <c r="D114" s="139"/>
      <c r="E114" s="34"/>
      <c r="F114" s="4"/>
      <c r="G114" s="4"/>
      <c r="H114" s="4"/>
      <c r="I114" s="4"/>
      <c r="J114" s="4"/>
      <c r="K114" s="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s="21"/>
    </row>
    <row r="115" spans="1:114" s="1" customFormat="1" x14ac:dyDescent="0.2">
      <c r="A115" s="104"/>
      <c r="B115" s="107" t="s">
        <v>157</v>
      </c>
      <c r="C115" s="136">
        <f>SUM(C108:C114)</f>
        <v>0</v>
      </c>
      <c r="D115" s="139"/>
      <c r="E115" s="31"/>
      <c r="F115" s="4"/>
      <c r="G115" s="4"/>
      <c r="H115" s="4"/>
      <c r="I115" s="4"/>
      <c r="J115" s="4"/>
      <c r="K115" s="4"/>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s="21"/>
    </row>
    <row r="116" spans="1:114" s="5" customFormat="1" ht="20.25" x14ac:dyDescent="0.3">
      <c r="A116" s="117"/>
      <c r="B116" s="118" t="s">
        <v>274</v>
      </c>
      <c r="C116" s="93"/>
      <c r="D116" s="93"/>
      <c r="E116" s="97" t="e">
        <f>#REF!/8</f>
        <v>#REF!</v>
      </c>
      <c r="F116" s="26"/>
      <c r="G116" s="26"/>
      <c r="H116" s="26"/>
      <c r="I116" s="26"/>
      <c r="J116" s="26"/>
      <c r="K116" s="26"/>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c r="CW116" s="41"/>
      <c r="CX116" s="41"/>
      <c r="CY116" s="41"/>
      <c r="CZ116" s="41"/>
      <c r="DA116" s="41"/>
      <c r="DB116" s="41"/>
      <c r="DC116" s="41"/>
      <c r="DD116" s="41"/>
      <c r="DE116" s="41"/>
      <c r="DF116" s="41"/>
      <c r="DG116" s="41"/>
      <c r="DH116" s="41"/>
      <c r="DI116" s="41"/>
      <c r="DJ116" s="20"/>
    </row>
    <row r="117" spans="1:114" s="8" customFormat="1" x14ac:dyDescent="0.2">
      <c r="A117" s="119"/>
      <c r="B117" s="120" t="s">
        <v>261</v>
      </c>
      <c r="C117" s="138"/>
      <c r="D117" s="138"/>
      <c r="E117" s="89">
        <f>C121/3</f>
        <v>0</v>
      </c>
      <c r="F117" s="27"/>
      <c r="G117" s="27"/>
      <c r="H117" s="27"/>
      <c r="I117" s="27"/>
      <c r="J117" s="27"/>
      <c r="K117" s="27"/>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22"/>
    </row>
    <row r="118" spans="1:114" s="1" customFormat="1" ht="38.25" x14ac:dyDescent="0.2">
      <c r="A118" s="104">
        <f>A117+1</f>
        <v>1</v>
      </c>
      <c r="B118" s="105" t="s">
        <v>30</v>
      </c>
      <c r="C118" s="135"/>
      <c r="D118" s="139"/>
      <c r="E118" s="35"/>
      <c r="F118" s="4"/>
      <c r="G118" s="4"/>
      <c r="H118" s="4"/>
      <c r="I118" s="4"/>
      <c r="J118" s="4"/>
      <c r="K118" s="4"/>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s="21"/>
    </row>
    <row r="119" spans="1:114" s="1" customFormat="1" x14ac:dyDescent="0.2">
      <c r="A119" s="104">
        <f>A118+1</f>
        <v>2</v>
      </c>
      <c r="B119" s="110" t="s">
        <v>59</v>
      </c>
      <c r="C119" s="135"/>
      <c r="D119" s="138"/>
      <c r="E119" s="35"/>
      <c r="F119" s="4"/>
      <c r="G119" s="4"/>
      <c r="H119" s="4"/>
      <c r="I119" s="4"/>
      <c r="J119" s="4"/>
      <c r="K119" s="4"/>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s="21"/>
    </row>
    <row r="120" spans="1:114" s="1" customFormat="1" x14ac:dyDescent="0.2">
      <c r="A120" s="104">
        <f>A119+1</f>
        <v>3</v>
      </c>
      <c r="B120" s="110" t="s">
        <v>60</v>
      </c>
      <c r="C120" s="135"/>
      <c r="D120" s="138"/>
      <c r="E120" s="35"/>
      <c r="F120" s="4"/>
      <c r="G120" s="4"/>
      <c r="H120" s="4"/>
      <c r="I120" s="4"/>
      <c r="J120" s="4"/>
      <c r="K120" s="4"/>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s="21"/>
    </row>
    <row r="121" spans="1:114" s="1" customFormat="1" x14ac:dyDescent="0.2">
      <c r="A121" s="104"/>
      <c r="B121" s="107" t="s">
        <v>157</v>
      </c>
      <c r="C121" s="136">
        <f>SUM(C118:C120)</f>
        <v>0</v>
      </c>
      <c r="D121" s="139"/>
      <c r="E121" s="31"/>
      <c r="F121" s="4"/>
      <c r="G121" s="4"/>
      <c r="H121" s="4"/>
      <c r="I121" s="4"/>
      <c r="J121" s="4"/>
      <c r="K121" s="4"/>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s="21"/>
    </row>
    <row r="122" spans="1:114" s="8" customFormat="1" x14ac:dyDescent="0.2">
      <c r="A122" s="119"/>
      <c r="B122" s="120" t="s">
        <v>275</v>
      </c>
      <c r="C122" s="138"/>
      <c r="D122" s="138"/>
      <c r="E122" s="89">
        <f>C132/9</f>
        <v>0</v>
      </c>
      <c r="F122" s="27"/>
      <c r="G122" s="27"/>
      <c r="H122" s="27"/>
      <c r="I122" s="27"/>
      <c r="J122" s="27"/>
      <c r="K122" s="27"/>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22"/>
    </row>
    <row r="123" spans="1:114" s="10" customFormat="1" x14ac:dyDescent="0.2">
      <c r="A123" s="104">
        <f t="shared" ref="A123:A131" si="4">A122+1</f>
        <v>1</v>
      </c>
      <c r="B123" s="110" t="s">
        <v>295</v>
      </c>
      <c r="C123" s="135"/>
      <c r="D123" s="138"/>
      <c r="E123" s="87"/>
      <c r="F123" s="27"/>
      <c r="G123" s="27"/>
      <c r="H123" s="27"/>
      <c r="I123" s="27"/>
      <c r="J123" s="27"/>
      <c r="K123" s="27"/>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22"/>
    </row>
    <row r="124" spans="1:114" s="10" customFormat="1" ht="26.25" customHeight="1" x14ac:dyDescent="0.2">
      <c r="A124" s="104">
        <f t="shared" si="4"/>
        <v>2</v>
      </c>
      <c r="B124" s="105" t="s">
        <v>80</v>
      </c>
      <c r="C124" s="135"/>
      <c r="D124" s="138"/>
      <c r="E124" s="87"/>
      <c r="F124" s="27"/>
      <c r="G124" s="27"/>
      <c r="H124" s="27"/>
      <c r="I124" s="27"/>
      <c r="J124" s="27"/>
      <c r="K124" s="27"/>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22"/>
    </row>
    <row r="125" spans="1:114" s="10" customFormat="1" x14ac:dyDescent="0.2">
      <c r="A125" s="104">
        <f t="shared" si="4"/>
        <v>3</v>
      </c>
      <c r="B125" s="110" t="s">
        <v>81</v>
      </c>
      <c r="C125" s="135"/>
      <c r="D125" s="139"/>
      <c r="E125" s="87"/>
      <c r="F125" s="27"/>
      <c r="G125" s="27"/>
      <c r="H125" s="27"/>
      <c r="I125" s="27"/>
      <c r="J125" s="27"/>
      <c r="K125" s="27"/>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22"/>
    </row>
    <row r="126" spans="1:114" s="10" customFormat="1" x14ac:dyDescent="0.2">
      <c r="A126" s="104">
        <f t="shared" si="4"/>
        <v>4</v>
      </c>
      <c r="B126" s="110" t="s">
        <v>296</v>
      </c>
      <c r="C126" s="135"/>
      <c r="D126" s="138"/>
      <c r="E126" s="87"/>
      <c r="F126" s="27"/>
      <c r="G126" s="27"/>
      <c r="H126" s="27"/>
      <c r="I126" s="27"/>
      <c r="J126" s="27"/>
      <c r="K126" s="27"/>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22"/>
    </row>
    <row r="127" spans="1:114" s="10" customFormat="1" x14ac:dyDescent="0.2">
      <c r="A127" s="104">
        <f t="shared" si="4"/>
        <v>5</v>
      </c>
      <c r="B127" s="110" t="s">
        <v>82</v>
      </c>
      <c r="C127" s="135"/>
      <c r="D127" s="138"/>
      <c r="E127" s="87"/>
      <c r="F127" s="27"/>
      <c r="G127" s="27"/>
      <c r="H127" s="27"/>
      <c r="I127" s="27"/>
      <c r="J127" s="27"/>
      <c r="K127" s="27"/>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22"/>
    </row>
    <row r="128" spans="1:114" s="1" customFormat="1" x14ac:dyDescent="0.2">
      <c r="A128" s="104">
        <f t="shared" si="4"/>
        <v>6</v>
      </c>
      <c r="B128" s="110" t="s">
        <v>262</v>
      </c>
      <c r="C128" s="135"/>
      <c r="D128" s="138"/>
      <c r="E128" s="35"/>
      <c r="F128" s="4"/>
      <c r="G128" s="4"/>
      <c r="H128" s="4"/>
      <c r="I128" s="4"/>
      <c r="J128" s="4"/>
      <c r="K128" s="4"/>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s="21"/>
    </row>
    <row r="129" spans="1:114" s="1" customFormat="1" x14ac:dyDescent="0.2">
      <c r="A129" s="104">
        <f t="shared" si="4"/>
        <v>7</v>
      </c>
      <c r="B129" s="110" t="s">
        <v>263</v>
      </c>
      <c r="C129" s="135"/>
      <c r="D129" s="139"/>
      <c r="E129" s="35"/>
      <c r="F129" s="4"/>
      <c r="G129" s="4"/>
      <c r="H129" s="4"/>
      <c r="I129" s="4"/>
      <c r="J129" s="4"/>
      <c r="K129" s="4"/>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s="21"/>
    </row>
    <row r="130" spans="1:114" s="1" customFormat="1" x14ac:dyDescent="0.2">
      <c r="A130" s="104">
        <f t="shared" si="4"/>
        <v>8</v>
      </c>
      <c r="B130" s="110" t="s">
        <v>264</v>
      </c>
      <c r="C130" s="135"/>
      <c r="D130" s="139"/>
      <c r="E130" s="35"/>
      <c r="F130" s="4"/>
      <c r="G130" s="4"/>
      <c r="H130" s="4"/>
      <c r="I130" s="4"/>
      <c r="J130" s="4"/>
      <c r="K130" s="4"/>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s="21"/>
    </row>
    <row r="131" spans="1:114" s="1" customFormat="1" x14ac:dyDescent="0.2">
      <c r="A131" s="104">
        <f t="shared" si="4"/>
        <v>9</v>
      </c>
      <c r="B131" s="110" t="s">
        <v>265</v>
      </c>
      <c r="C131" s="135"/>
      <c r="D131" s="139"/>
      <c r="E131" s="35"/>
      <c r="F131" s="4"/>
      <c r="G131" s="4"/>
      <c r="H131" s="4"/>
      <c r="I131" s="4"/>
      <c r="J131" s="4"/>
      <c r="K131" s="4"/>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s="21"/>
    </row>
    <row r="132" spans="1:114" s="1" customFormat="1" x14ac:dyDescent="0.2">
      <c r="A132" s="104"/>
      <c r="B132" s="107" t="s">
        <v>157</v>
      </c>
      <c r="C132" s="136">
        <f>SUM(C123:C131)</f>
        <v>0</v>
      </c>
      <c r="D132" s="139"/>
      <c r="E132" s="31"/>
      <c r="F132" s="4"/>
      <c r="G132" s="4"/>
      <c r="H132" s="4"/>
      <c r="I132" s="4"/>
      <c r="J132" s="4"/>
      <c r="K132" s="4"/>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s="21"/>
    </row>
    <row r="133" spans="1:114" s="8" customFormat="1" x14ac:dyDescent="0.2">
      <c r="A133" s="119"/>
      <c r="B133" s="120" t="s">
        <v>266</v>
      </c>
      <c r="C133" s="138"/>
      <c r="D133" s="138"/>
      <c r="E133" s="89">
        <f>C147/13</f>
        <v>0</v>
      </c>
      <c r="F133" s="27"/>
      <c r="G133" s="27"/>
      <c r="H133" s="27"/>
      <c r="I133" s="27"/>
      <c r="J133" s="27"/>
      <c r="K133" s="27"/>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22"/>
    </row>
    <row r="134" spans="1:114" s="10" customFormat="1" ht="25.5" x14ac:dyDescent="0.2">
      <c r="A134" s="104">
        <f t="shared" ref="A134:A146" si="5">A133+1</f>
        <v>1</v>
      </c>
      <c r="B134" s="105" t="s">
        <v>61</v>
      </c>
      <c r="C134" s="135"/>
      <c r="D134" s="139"/>
      <c r="E134" s="87"/>
      <c r="F134" s="27"/>
      <c r="G134" s="27"/>
      <c r="H134" s="27"/>
      <c r="I134" s="27"/>
      <c r="J134" s="27"/>
      <c r="K134" s="27"/>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22"/>
    </row>
    <row r="135" spans="1:114" s="10" customFormat="1" x14ac:dyDescent="0.2">
      <c r="A135" s="104">
        <f t="shared" si="5"/>
        <v>2</v>
      </c>
      <c r="B135" s="110" t="s">
        <v>62</v>
      </c>
      <c r="C135" s="135"/>
      <c r="D135" s="139"/>
      <c r="E135" s="87"/>
      <c r="F135" s="27"/>
      <c r="G135" s="27"/>
      <c r="H135" s="27"/>
      <c r="I135" s="27"/>
      <c r="J135" s="27"/>
      <c r="K135" s="27"/>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22"/>
    </row>
    <row r="136" spans="1:114" s="10" customFormat="1" ht="25.5" x14ac:dyDescent="0.2">
      <c r="A136" s="104">
        <f t="shared" si="5"/>
        <v>3</v>
      </c>
      <c r="B136" s="105" t="s">
        <v>63</v>
      </c>
      <c r="C136" s="135"/>
      <c r="D136" s="138"/>
      <c r="E136" s="87"/>
      <c r="F136" s="27"/>
      <c r="G136" s="27"/>
      <c r="H136" s="27"/>
      <c r="I136" s="27"/>
      <c r="J136" s="27"/>
      <c r="K136" s="27"/>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22"/>
    </row>
    <row r="137" spans="1:114" s="10" customFormat="1" x14ac:dyDescent="0.2">
      <c r="A137" s="104">
        <f t="shared" si="5"/>
        <v>4</v>
      </c>
      <c r="B137" s="110" t="s">
        <v>44</v>
      </c>
      <c r="C137" s="135"/>
      <c r="D137" s="138"/>
      <c r="E137" s="87"/>
      <c r="F137" s="27"/>
      <c r="G137" s="27"/>
      <c r="H137" s="27"/>
      <c r="I137" s="27"/>
      <c r="J137" s="27"/>
      <c r="K137" s="27"/>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22"/>
    </row>
    <row r="138" spans="1:114" s="10" customFormat="1" ht="25.5" x14ac:dyDescent="0.2">
      <c r="A138" s="104">
        <f t="shared" si="5"/>
        <v>5</v>
      </c>
      <c r="B138" s="105" t="s">
        <v>356</v>
      </c>
      <c r="C138" s="135"/>
      <c r="D138" s="138"/>
      <c r="E138" s="87"/>
      <c r="F138" s="27"/>
      <c r="G138" s="27"/>
      <c r="H138" s="27"/>
      <c r="I138" s="27"/>
      <c r="J138" s="27"/>
      <c r="K138" s="27"/>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22"/>
    </row>
    <row r="139" spans="1:114" s="10" customFormat="1" x14ac:dyDescent="0.2">
      <c r="A139" s="104">
        <f t="shared" si="5"/>
        <v>6</v>
      </c>
      <c r="B139" s="110" t="s">
        <v>357</v>
      </c>
      <c r="C139" s="135"/>
      <c r="D139" s="139"/>
      <c r="E139" s="87"/>
      <c r="F139" s="27"/>
      <c r="G139" s="27"/>
      <c r="H139" s="27"/>
      <c r="I139" s="27"/>
      <c r="J139" s="27"/>
      <c r="K139" s="27"/>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22"/>
    </row>
    <row r="140" spans="1:114" s="10" customFormat="1" x14ac:dyDescent="0.2">
      <c r="A140" s="104">
        <f t="shared" si="5"/>
        <v>7</v>
      </c>
      <c r="B140" s="110" t="s">
        <v>45</v>
      </c>
      <c r="C140" s="135"/>
      <c r="D140" s="139"/>
      <c r="E140" s="87"/>
      <c r="F140" s="27"/>
      <c r="G140" s="27"/>
      <c r="H140" s="27"/>
      <c r="I140" s="27"/>
      <c r="J140" s="27"/>
      <c r="K140" s="27"/>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22"/>
    </row>
    <row r="141" spans="1:114" s="10" customFormat="1" ht="25.5" x14ac:dyDescent="0.2">
      <c r="A141" s="104">
        <f t="shared" si="5"/>
        <v>8</v>
      </c>
      <c r="B141" s="105" t="s">
        <v>358</v>
      </c>
      <c r="C141" s="135"/>
      <c r="D141" s="139"/>
      <c r="E141" s="87"/>
      <c r="F141" s="27"/>
      <c r="G141" s="27"/>
      <c r="H141" s="27"/>
      <c r="I141" s="27"/>
      <c r="J141" s="27"/>
      <c r="K141" s="27"/>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22"/>
    </row>
    <row r="142" spans="1:114" s="1" customFormat="1" ht="12.75" customHeight="1" x14ac:dyDescent="0.2">
      <c r="A142" s="104">
        <f t="shared" si="5"/>
        <v>9</v>
      </c>
      <c r="B142" s="110" t="s">
        <v>359</v>
      </c>
      <c r="C142" s="135"/>
      <c r="D142" s="138"/>
      <c r="E142" s="35"/>
      <c r="F142" s="4"/>
      <c r="G142" s="4"/>
      <c r="H142" s="4"/>
      <c r="I142" s="4"/>
      <c r="J142" s="4"/>
      <c r="K142" s="4"/>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s="21"/>
    </row>
    <row r="143" spans="1:114" s="1" customFormat="1" x14ac:dyDescent="0.2">
      <c r="A143" s="104">
        <f t="shared" si="5"/>
        <v>10</v>
      </c>
      <c r="B143" s="110" t="s">
        <v>56</v>
      </c>
      <c r="C143" s="135"/>
      <c r="D143" s="139"/>
      <c r="E143" s="35"/>
      <c r="F143" s="4"/>
      <c r="G143" s="4"/>
      <c r="H143" s="4"/>
      <c r="I143" s="4"/>
      <c r="J143" s="4"/>
      <c r="K143" s="4"/>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s="21"/>
    </row>
    <row r="144" spans="1:114" s="1" customFormat="1" ht="12.75" customHeight="1" x14ac:dyDescent="0.2">
      <c r="A144" s="104">
        <f t="shared" si="5"/>
        <v>11</v>
      </c>
      <c r="B144" s="105" t="s">
        <v>267</v>
      </c>
      <c r="C144" s="135"/>
      <c r="D144" s="139"/>
      <c r="E144" s="35"/>
      <c r="F144" s="4"/>
      <c r="G144" s="4"/>
      <c r="H144" s="4"/>
      <c r="I144" s="4"/>
      <c r="J144" s="4"/>
      <c r="K144" s="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s="21"/>
    </row>
    <row r="145" spans="1:114" s="1" customFormat="1" x14ac:dyDescent="0.2">
      <c r="A145" s="104">
        <f t="shared" si="5"/>
        <v>12</v>
      </c>
      <c r="B145" s="110" t="s">
        <v>268</v>
      </c>
      <c r="C145" s="135"/>
      <c r="D145" s="138"/>
      <c r="E145" s="35"/>
      <c r="F145" s="4"/>
      <c r="G145" s="4"/>
      <c r="H145" s="4"/>
      <c r="I145" s="4"/>
      <c r="J145" s="4"/>
      <c r="K145" s="4"/>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s="21"/>
    </row>
    <row r="146" spans="1:114" s="1" customFormat="1" ht="12.75" customHeight="1" x14ac:dyDescent="0.2">
      <c r="A146" s="104">
        <f t="shared" si="5"/>
        <v>13</v>
      </c>
      <c r="B146" s="105" t="s">
        <v>360</v>
      </c>
      <c r="C146" s="135"/>
      <c r="D146" s="138"/>
      <c r="E146" s="35"/>
      <c r="F146" s="4"/>
      <c r="G146" s="4"/>
      <c r="H146" s="4"/>
      <c r="I146" s="4"/>
      <c r="J146" s="4"/>
      <c r="K146" s="4"/>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s="21"/>
    </row>
    <row r="147" spans="1:114" s="1" customFormat="1" x14ac:dyDescent="0.2">
      <c r="A147" s="104"/>
      <c r="B147" s="107" t="s">
        <v>157</v>
      </c>
      <c r="C147" s="136">
        <f>SUM(C134:C146)</f>
        <v>0</v>
      </c>
      <c r="D147" s="139"/>
      <c r="E147" s="31"/>
      <c r="F147" s="4"/>
      <c r="G147" s="4"/>
      <c r="H147" s="4"/>
      <c r="I147" s="4"/>
      <c r="J147" s="4"/>
      <c r="K147" s="4"/>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s="21"/>
    </row>
    <row r="148" spans="1:114" s="8" customFormat="1" ht="12.75" customHeight="1" x14ac:dyDescent="0.2">
      <c r="A148" s="119"/>
      <c r="B148" s="121" t="s">
        <v>269</v>
      </c>
      <c r="C148" s="138"/>
      <c r="D148" s="138"/>
      <c r="E148" s="89">
        <f>C153/4</f>
        <v>0</v>
      </c>
      <c r="F148" s="27"/>
      <c r="G148" s="27"/>
      <c r="H148" s="27"/>
      <c r="I148" s="27"/>
      <c r="J148" s="27"/>
      <c r="K148" s="27"/>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22"/>
    </row>
    <row r="149" spans="1:114" s="1" customFormat="1" x14ac:dyDescent="0.2">
      <c r="A149" s="104">
        <f>A148+1</f>
        <v>1</v>
      </c>
      <c r="B149" s="110" t="s">
        <v>208</v>
      </c>
      <c r="C149" s="135"/>
      <c r="D149" s="139"/>
      <c r="E149" s="35"/>
      <c r="F149" s="4"/>
      <c r="G149" s="4"/>
      <c r="H149" s="4"/>
      <c r="I149" s="4"/>
      <c r="J149" s="4"/>
      <c r="K149" s="4"/>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s="21"/>
    </row>
    <row r="150" spans="1:114" s="1" customFormat="1" x14ac:dyDescent="0.2">
      <c r="A150" s="104">
        <f>A149+1</f>
        <v>2</v>
      </c>
      <c r="B150" s="110" t="s">
        <v>209</v>
      </c>
      <c r="C150" s="135"/>
      <c r="D150" s="139"/>
      <c r="E150" s="35"/>
      <c r="F150" s="4"/>
      <c r="G150" s="4"/>
      <c r="H150" s="4"/>
      <c r="I150" s="4"/>
      <c r="J150" s="4"/>
      <c r="K150" s="4"/>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s="21"/>
    </row>
    <row r="151" spans="1:114" s="1" customFormat="1" ht="25.5" x14ac:dyDescent="0.2">
      <c r="A151" s="104">
        <f>A150+1</f>
        <v>3</v>
      </c>
      <c r="B151" s="105" t="s">
        <v>154</v>
      </c>
      <c r="C151" s="135"/>
      <c r="D151" s="138"/>
      <c r="E151" s="35"/>
      <c r="F151" s="4"/>
      <c r="G151" s="4"/>
      <c r="H151" s="4"/>
      <c r="I151" s="4"/>
      <c r="J151" s="4"/>
      <c r="K151" s="4"/>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s="21"/>
    </row>
    <row r="152" spans="1:114" s="1" customFormat="1" x14ac:dyDescent="0.2">
      <c r="A152" s="104">
        <f>A151+1</f>
        <v>4</v>
      </c>
      <c r="B152" s="110" t="s">
        <v>210</v>
      </c>
      <c r="C152" s="135"/>
      <c r="D152" s="138"/>
      <c r="E152" s="35"/>
      <c r="F152" s="4"/>
      <c r="G152" s="4"/>
      <c r="H152" s="4"/>
      <c r="I152" s="4"/>
      <c r="J152" s="4"/>
      <c r="K152" s="4"/>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s="21"/>
    </row>
    <row r="153" spans="1:114" s="1" customFormat="1" x14ac:dyDescent="0.2">
      <c r="A153" s="104"/>
      <c r="B153" s="107" t="s">
        <v>157</v>
      </c>
      <c r="C153" s="136">
        <f>SUM(C149:C152)</f>
        <v>0</v>
      </c>
      <c r="D153" s="139"/>
      <c r="E153" s="31"/>
      <c r="F153" s="4"/>
      <c r="G153" s="4"/>
      <c r="H153" s="4"/>
      <c r="I153" s="4"/>
      <c r="J153" s="4"/>
      <c r="K153" s="4"/>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s="21"/>
    </row>
    <row r="154" spans="1:114" s="8" customFormat="1" x14ac:dyDescent="0.2">
      <c r="A154" s="119"/>
      <c r="B154" s="116" t="s">
        <v>211</v>
      </c>
      <c r="C154" s="138"/>
      <c r="D154" s="138"/>
      <c r="E154" s="89">
        <f>C161/6</f>
        <v>0</v>
      </c>
      <c r="F154" s="27"/>
      <c r="G154" s="27"/>
      <c r="H154" s="27"/>
      <c r="I154" s="27"/>
      <c r="J154" s="27"/>
      <c r="K154" s="27"/>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22"/>
    </row>
    <row r="155" spans="1:114" s="10" customFormat="1" ht="27" customHeight="1" x14ac:dyDescent="0.2">
      <c r="A155" s="104">
        <f t="shared" ref="A155:A160" si="6">A154+1</f>
        <v>1</v>
      </c>
      <c r="B155" s="105" t="s">
        <v>53</v>
      </c>
      <c r="C155" s="135"/>
      <c r="D155" s="138"/>
      <c r="E155" s="87"/>
      <c r="F155" s="27"/>
      <c r="G155" s="27"/>
      <c r="H155" s="27"/>
      <c r="I155" s="27"/>
      <c r="J155" s="27"/>
      <c r="K155" s="27"/>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22"/>
    </row>
    <row r="156" spans="1:114" s="10" customFormat="1" ht="12.75" customHeight="1" x14ac:dyDescent="0.2">
      <c r="A156" s="104">
        <f t="shared" si="6"/>
        <v>2</v>
      </c>
      <c r="B156" s="110" t="s">
        <v>68</v>
      </c>
      <c r="C156" s="135"/>
      <c r="D156" s="138"/>
      <c r="E156" s="87"/>
      <c r="F156" s="27"/>
      <c r="G156" s="27"/>
      <c r="H156" s="27"/>
      <c r="I156" s="27"/>
      <c r="J156" s="27"/>
      <c r="K156" s="27"/>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22"/>
    </row>
    <row r="157" spans="1:114" s="10" customFormat="1" ht="12.75" customHeight="1" x14ac:dyDescent="0.2">
      <c r="A157" s="104">
        <f t="shared" si="6"/>
        <v>3</v>
      </c>
      <c r="B157" s="110" t="s">
        <v>69</v>
      </c>
      <c r="C157" s="135"/>
      <c r="D157" s="138"/>
      <c r="E157" s="87"/>
      <c r="F157" s="27"/>
      <c r="G157" s="27"/>
      <c r="H157" s="27"/>
      <c r="I157" s="27"/>
      <c r="J157" s="27"/>
      <c r="K157" s="27"/>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22"/>
    </row>
    <row r="158" spans="1:114" s="10" customFormat="1" ht="27.75" customHeight="1" x14ac:dyDescent="0.2">
      <c r="A158" s="104">
        <f t="shared" si="6"/>
        <v>4</v>
      </c>
      <c r="B158" s="105" t="s">
        <v>17</v>
      </c>
      <c r="C158" s="135"/>
      <c r="D158" s="138"/>
      <c r="E158" s="87"/>
      <c r="F158" s="27"/>
      <c r="G158" s="27"/>
      <c r="H158" s="27"/>
      <c r="I158" s="27"/>
      <c r="J158" s="27"/>
      <c r="K158" s="27"/>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22"/>
    </row>
    <row r="159" spans="1:114" s="1" customFormat="1" x14ac:dyDescent="0.2">
      <c r="A159" s="104">
        <f t="shared" si="6"/>
        <v>5</v>
      </c>
      <c r="B159" s="110" t="s">
        <v>51</v>
      </c>
      <c r="C159" s="135"/>
      <c r="D159" s="138"/>
      <c r="E159" s="86"/>
      <c r="F159" s="4"/>
      <c r="G159" s="4"/>
      <c r="H159" s="4"/>
      <c r="I159" s="4"/>
      <c r="J159" s="4"/>
      <c r="K159" s="4"/>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s="21"/>
    </row>
    <row r="160" spans="1:114" s="1" customFormat="1" x14ac:dyDescent="0.2">
      <c r="A160" s="104">
        <f t="shared" si="6"/>
        <v>6</v>
      </c>
      <c r="B160" s="110" t="s">
        <v>52</v>
      </c>
      <c r="C160" s="135"/>
      <c r="D160" s="139"/>
      <c r="E160" s="35"/>
      <c r="F160" s="4"/>
      <c r="G160" s="4"/>
      <c r="H160" s="4"/>
      <c r="I160" s="4"/>
      <c r="J160" s="4"/>
      <c r="K160" s="4"/>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s="21"/>
    </row>
    <row r="161" spans="1:114" s="1" customFormat="1" x14ac:dyDescent="0.2">
      <c r="A161" s="104"/>
      <c r="B161" s="107" t="s">
        <v>157</v>
      </c>
      <c r="C161" s="136">
        <f>SUM(C155:C160)</f>
        <v>0</v>
      </c>
      <c r="D161" s="139"/>
      <c r="E161" s="31"/>
      <c r="F161" s="4"/>
      <c r="G161" s="4"/>
      <c r="H161" s="4"/>
      <c r="I161" s="4"/>
      <c r="J161" s="4"/>
      <c r="K161" s="4"/>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s="21"/>
    </row>
    <row r="162" spans="1:114" s="8" customFormat="1" x14ac:dyDescent="0.2">
      <c r="A162" s="115"/>
      <c r="B162" s="116" t="s">
        <v>276</v>
      </c>
      <c r="C162" s="138"/>
      <c r="D162" s="138"/>
      <c r="E162" s="96">
        <f>C174/11</f>
        <v>0</v>
      </c>
      <c r="F162" s="27"/>
      <c r="G162" s="27"/>
      <c r="H162" s="27"/>
      <c r="I162" s="27"/>
      <c r="J162" s="27"/>
      <c r="K162" s="27"/>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22"/>
    </row>
    <row r="163" spans="1:114" s="10" customFormat="1" x14ac:dyDescent="0.2">
      <c r="A163" s="104">
        <f t="shared" ref="A163:A173" si="7">A162+1</f>
        <v>1</v>
      </c>
      <c r="B163" s="110" t="s">
        <v>195</v>
      </c>
      <c r="C163" s="135"/>
      <c r="D163" s="138"/>
      <c r="E163" s="86"/>
      <c r="F163" s="27"/>
      <c r="G163" s="27"/>
      <c r="H163" s="27"/>
      <c r="I163" s="27"/>
      <c r="J163" s="27"/>
      <c r="K163" s="27"/>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22"/>
    </row>
    <row r="164" spans="1:114" s="10" customFormat="1" x14ac:dyDescent="0.2">
      <c r="A164" s="104">
        <f t="shared" si="7"/>
        <v>2</v>
      </c>
      <c r="B164" s="110" t="s">
        <v>361</v>
      </c>
      <c r="C164" s="135"/>
      <c r="D164" s="139"/>
      <c r="E164" s="86"/>
      <c r="F164" s="27"/>
      <c r="G164" s="27"/>
      <c r="H164" s="27"/>
      <c r="I164" s="27"/>
      <c r="J164" s="27"/>
      <c r="K164" s="27"/>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22"/>
    </row>
    <row r="165" spans="1:114" s="10" customFormat="1" x14ac:dyDescent="0.2">
      <c r="A165" s="104">
        <f t="shared" si="7"/>
        <v>3</v>
      </c>
      <c r="B165" s="110" t="s">
        <v>20</v>
      </c>
      <c r="C165" s="135"/>
      <c r="D165" s="139"/>
      <c r="E165" s="86"/>
      <c r="F165" s="27"/>
      <c r="G165" s="27"/>
      <c r="H165" s="27"/>
      <c r="I165" s="27"/>
      <c r="J165" s="27"/>
      <c r="K165" s="27"/>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22"/>
    </row>
    <row r="166" spans="1:114" s="10" customFormat="1" x14ac:dyDescent="0.2">
      <c r="A166" s="104">
        <f t="shared" si="7"/>
        <v>4</v>
      </c>
      <c r="B166" s="110" t="s">
        <v>21</v>
      </c>
      <c r="C166" s="135"/>
      <c r="D166" s="138"/>
      <c r="E166" s="86"/>
      <c r="F166" s="27"/>
      <c r="G166" s="27"/>
      <c r="H166" s="27"/>
      <c r="I166" s="27"/>
      <c r="J166" s="27"/>
      <c r="K166" s="27"/>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22"/>
    </row>
    <row r="167" spans="1:114" s="10" customFormat="1" x14ac:dyDescent="0.2">
      <c r="A167" s="104">
        <f t="shared" si="7"/>
        <v>5</v>
      </c>
      <c r="B167" s="110" t="s">
        <v>74</v>
      </c>
      <c r="C167" s="135"/>
      <c r="D167" s="138"/>
      <c r="E167" s="86"/>
      <c r="F167" s="27"/>
      <c r="G167" s="27"/>
      <c r="H167" s="27"/>
      <c r="I167" s="27"/>
      <c r="J167" s="27"/>
      <c r="K167" s="27"/>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22"/>
    </row>
    <row r="168" spans="1:114" s="10" customFormat="1" x14ac:dyDescent="0.2">
      <c r="A168" s="104">
        <f t="shared" si="7"/>
        <v>6</v>
      </c>
      <c r="B168" s="110" t="s">
        <v>54</v>
      </c>
      <c r="C168" s="135"/>
      <c r="D168" s="138"/>
      <c r="E168" s="86"/>
      <c r="F168" s="27"/>
      <c r="G168" s="27"/>
      <c r="H168" s="27"/>
      <c r="I168" s="27"/>
      <c r="J168" s="27"/>
      <c r="K168" s="27"/>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22"/>
    </row>
    <row r="169" spans="1:114" s="10" customFormat="1" ht="25.5" x14ac:dyDescent="0.2">
      <c r="A169" s="104">
        <f t="shared" si="7"/>
        <v>7</v>
      </c>
      <c r="B169" s="105" t="s">
        <v>55</v>
      </c>
      <c r="C169" s="135"/>
      <c r="D169" s="138"/>
      <c r="E169" s="86"/>
      <c r="F169" s="27"/>
      <c r="G169" s="27"/>
      <c r="H169" s="27"/>
      <c r="I169" s="27"/>
      <c r="J169" s="27"/>
      <c r="K169" s="27"/>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22"/>
    </row>
    <row r="170" spans="1:114" s="10" customFormat="1" x14ac:dyDescent="0.2">
      <c r="A170" s="104">
        <f t="shared" si="7"/>
        <v>8</v>
      </c>
      <c r="B170" s="105" t="s">
        <v>297</v>
      </c>
      <c r="C170" s="135"/>
      <c r="D170" s="138"/>
      <c r="E170" s="86"/>
      <c r="F170" s="27"/>
      <c r="G170" s="27"/>
      <c r="H170" s="27"/>
      <c r="I170" s="27"/>
      <c r="J170" s="27"/>
      <c r="K170" s="27"/>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22"/>
    </row>
    <row r="171" spans="1:114" s="10" customFormat="1" x14ac:dyDescent="0.2">
      <c r="A171" s="104">
        <f t="shared" si="7"/>
        <v>9</v>
      </c>
      <c r="B171" s="110" t="s">
        <v>193</v>
      </c>
      <c r="C171" s="135"/>
      <c r="D171" s="138"/>
      <c r="E171" s="86"/>
      <c r="F171" s="27"/>
      <c r="G171" s="27"/>
      <c r="H171" s="27"/>
      <c r="I171" s="27"/>
      <c r="J171" s="27"/>
      <c r="K171" s="27"/>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22"/>
    </row>
    <row r="172" spans="1:114" s="1" customFormat="1" x14ac:dyDescent="0.2">
      <c r="A172" s="104">
        <f t="shared" si="7"/>
        <v>10</v>
      </c>
      <c r="B172" s="110" t="s">
        <v>194</v>
      </c>
      <c r="C172" s="135"/>
      <c r="D172" s="139"/>
      <c r="E172" s="33"/>
      <c r="F172" s="4"/>
      <c r="G172" s="4"/>
      <c r="H172" s="4"/>
      <c r="I172" s="4"/>
      <c r="J172" s="4"/>
      <c r="K172" s="4"/>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s="21"/>
    </row>
    <row r="173" spans="1:114" s="1" customFormat="1" ht="27" customHeight="1" x14ac:dyDescent="0.2">
      <c r="A173" s="104">
        <f t="shared" si="7"/>
        <v>11</v>
      </c>
      <c r="B173" s="105" t="s">
        <v>362</v>
      </c>
      <c r="C173" s="135"/>
      <c r="D173" s="138"/>
      <c r="E173" s="33"/>
      <c r="F173" s="4"/>
      <c r="G173" s="4"/>
      <c r="H173" s="4"/>
      <c r="I173" s="4"/>
      <c r="J173" s="4"/>
      <c r="K173" s="4"/>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s="21"/>
    </row>
    <row r="174" spans="1:114" s="1" customFormat="1" x14ac:dyDescent="0.2">
      <c r="A174" s="104"/>
      <c r="B174" s="107" t="s">
        <v>157</v>
      </c>
      <c r="C174" s="136">
        <f>SUM(C163:C173)</f>
        <v>0</v>
      </c>
      <c r="D174" s="139"/>
      <c r="E174" s="31"/>
      <c r="F174" s="4"/>
      <c r="G174" s="4"/>
      <c r="H174" s="4"/>
      <c r="I174" s="4"/>
      <c r="J174" s="4"/>
      <c r="K174" s="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s="21"/>
    </row>
    <row r="175" spans="1:114" s="9" customFormat="1" x14ac:dyDescent="0.2">
      <c r="A175" s="122"/>
      <c r="B175" s="120" t="s">
        <v>212</v>
      </c>
      <c r="C175" s="138"/>
      <c r="D175" s="138"/>
      <c r="E175" s="89">
        <f>C189/13</f>
        <v>0</v>
      </c>
      <c r="F175" s="28"/>
      <c r="G175" s="28"/>
      <c r="H175" s="28"/>
      <c r="I175" s="28"/>
      <c r="J175" s="28"/>
      <c r="K175" s="28"/>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c r="AQ175" s="43"/>
      <c r="AR175" s="43"/>
      <c r="AS175" s="43"/>
      <c r="AT175" s="43"/>
      <c r="AU175" s="43"/>
      <c r="AV175" s="43"/>
      <c r="AW175" s="43"/>
      <c r="AX175" s="43"/>
      <c r="AY175" s="43"/>
      <c r="AZ175" s="43"/>
      <c r="BA175" s="43"/>
      <c r="BB175" s="43"/>
      <c r="BC175" s="43"/>
      <c r="BD175" s="43"/>
      <c r="BE175" s="43"/>
      <c r="BF175" s="43"/>
      <c r="BG175" s="43"/>
      <c r="BH175" s="43"/>
      <c r="BI175" s="43"/>
      <c r="BJ175" s="43"/>
      <c r="BK175" s="43"/>
      <c r="BL175" s="43"/>
      <c r="BM175" s="43"/>
      <c r="BN175" s="43"/>
      <c r="BO175" s="43"/>
      <c r="BP175" s="43"/>
      <c r="BQ175" s="43"/>
      <c r="BR175" s="43"/>
      <c r="BS175" s="43"/>
      <c r="BT175" s="43"/>
      <c r="BU175" s="43"/>
      <c r="BV175" s="43"/>
      <c r="BW175" s="43"/>
      <c r="BX175" s="43"/>
      <c r="BY175" s="43"/>
      <c r="BZ175" s="43"/>
      <c r="CA175" s="43"/>
      <c r="CB175" s="43"/>
      <c r="CC175" s="43"/>
      <c r="CD175" s="43"/>
      <c r="CE175" s="43"/>
      <c r="CF175" s="43"/>
      <c r="CG175" s="43"/>
      <c r="CH175" s="43"/>
      <c r="CI175" s="43"/>
      <c r="CJ175" s="43"/>
      <c r="CK175" s="43"/>
      <c r="CL175" s="43"/>
      <c r="CM175" s="43"/>
      <c r="CN175" s="43"/>
      <c r="CO175" s="43"/>
      <c r="CP175" s="43"/>
      <c r="CQ175" s="43"/>
      <c r="CR175" s="43"/>
      <c r="CS175" s="43"/>
      <c r="CT175" s="43"/>
      <c r="CU175" s="43"/>
      <c r="CV175" s="43"/>
      <c r="CW175" s="43"/>
      <c r="CX175" s="43"/>
      <c r="CY175" s="43"/>
      <c r="CZ175" s="43"/>
      <c r="DA175" s="43"/>
      <c r="DB175" s="43"/>
      <c r="DC175" s="43"/>
      <c r="DD175" s="43"/>
      <c r="DE175" s="43"/>
      <c r="DF175" s="43"/>
      <c r="DG175" s="43"/>
      <c r="DH175" s="43"/>
      <c r="DI175" s="43"/>
      <c r="DJ175" s="23"/>
    </row>
    <row r="176" spans="1:114" s="11" customFormat="1" x14ac:dyDescent="0.2">
      <c r="A176" s="104">
        <f t="shared" ref="A176:A188" si="8">A175+1</f>
        <v>1</v>
      </c>
      <c r="B176" s="110" t="s">
        <v>204</v>
      </c>
      <c r="C176" s="135"/>
      <c r="D176" s="139"/>
      <c r="E176" s="86"/>
      <c r="F176" s="28"/>
      <c r="G176" s="28"/>
      <c r="H176" s="28"/>
      <c r="I176" s="28"/>
      <c r="J176" s="28"/>
      <c r="K176" s="28"/>
      <c r="L176" s="43"/>
      <c r="M176" s="43"/>
      <c r="N176" s="43"/>
      <c r="O176" s="43"/>
      <c r="P176" s="43"/>
      <c r="Q176" s="43"/>
      <c r="R176" s="43"/>
      <c r="S176" s="43"/>
      <c r="T176" s="43"/>
      <c r="U176" s="43"/>
      <c r="V176" s="43"/>
      <c r="W176" s="43"/>
      <c r="X176" s="43"/>
      <c r="Y176" s="43"/>
      <c r="Z176" s="43"/>
      <c r="AA176" s="43"/>
      <c r="AB176" s="43"/>
      <c r="AC176" s="43"/>
      <c r="AD176" s="43"/>
      <c r="AE176" s="43"/>
      <c r="AF176" s="43"/>
      <c r="AG176" s="43"/>
      <c r="AH176" s="43"/>
      <c r="AI176" s="43"/>
      <c r="AJ176" s="43"/>
      <c r="AK176" s="43"/>
      <c r="AL176" s="43"/>
      <c r="AM176" s="43"/>
      <c r="AN176" s="43"/>
      <c r="AO176" s="43"/>
      <c r="AP176" s="43"/>
      <c r="AQ176" s="43"/>
      <c r="AR176" s="43"/>
      <c r="AS176" s="43"/>
      <c r="AT176" s="43"/>
      <c r="AU176" s="43"/>
      <c r="AV176" s="43"/>
      <c r="AW176" s="43"/>
      <c r="AX176" s="43"/>
      <c r="AY176" s="43"/>
      <c r="AZ176" s="43"/>
      <c r="BA176" s="43"/>
      <c r="BB176" s="43"/>
      <c r="BC176" s="43"/>
      <c r="BD176" s="43"/>
      <c r="BE176" s="43"/>
      <c r="BF176" s="43"/>
      <c r="BG176" s="43"/>
      <c r="BH176" s="43"/>
      <c r="BI176" s="43"/>
      <c r="BJ176" s="43"/>
      <c r="BK176" s="43"/>
      <c r="BL176" s="43"/>
      <c r="BM176" s="43"/>
      <c r="BN176" s="43"/>
      <c r="BO176" s="43"/>
      <c r="BP176" s="43"/>
      <c r="BQ176" s="43"/>
      <c r="BR176" s="43"/>
      <c r="BS176" s="43"/>
      <c r="BT176" s="43"/>
      <c r="BU176" s="43"/>
      <c r="BV176" s="43"/>
      <c r="BW176" s="43"/>
      <c r="BX176" s="43"/>
      <c r="BY176" s="43"/>
      <c r="BZ176" s="43"/>
      <c r="CA176" s="43"/>
      <c r="CB176" s="43"/>
      <c r="CC176" s="43"/>
      <c r="CD176" s="43"/>
      <c r="CE176" s="43"/>
      <c r="CF176" s="43"/>
      <c r="CG176" s="43"/>
      <c r="CH176" s="43"/>
      <c r="CI176" s="43"/>
      <c r="CJ176" s="43"/>
      <c r="CK176" s="43"/>
      <c r="CL176" s="43"/>
      <c r="CM176" s="43"/>
      <c r="CN176" s="43"/>
      <c r="CO176" s="43"/>
      <c r="CP176" s="43"/>
      <c r="CQ176" s="43"/>
      <c r="CR176" s="43"/>
      <c r="CS176" s="43"/>
      <c r="CT176" s="43"/>
      <c r="CU176" s="43"/>
      <c r="CV176" s="43"/>
      <c r="CW176" s="43"/>
      <c r="CX176" s="43"/>
      <c r="CY176" s="43"/>
      <c r="CZ176" s="43"/>
      <c r="DA176" s="43"/>
      <c r="DB176" s="43"/>
      <c r="DC176" s="43"/>
      <c r="DD176" s="43"/>
      <c r="DE176" s="43"/>
      <c r="DF176" s="43"/>
      <c r="DG176" s="43"/>
      <c r="DH176" s="43"/>
      <c r="DI176" s="43"/>
      <c r="DJ176" s="23"/>
    </row>
    <row r="177" spans="1:114" s="11" customFormat="1" x14ac:dyDescent="0.2">
      <c r="A177" s="104">
        <f t="shared" si="8"/>
        <v>2</v>
      </c>
      <c r="B177" s="110" t="s">
        <v>205</v>
      </c>
      <c r="C177" s="135"/>
      <c r="D177" s="138"/>
      <c r="E177" s="86"/>
      <c r="F177" s="28"/>
      <c r="G177" s="28"/>
      <c r="H177" s="28"/>
      <c r="I177" s="28"/>
      <c r="J177" s="28"/>
      <c r="K177" s="28"/>
      <c r="L177" s="43"/>
      <c r="M177" s="43"/>
      <c r="N177" s="43"/>
      <c r="O177" s="43"/>
      <c r="P177" s="43"/>
      <c r="Q177" s="43"/>
      <c r="R177" s="43"/>
      <c r="S177" s="43"/>
      <c r="T177" s="43"/>
      <c r="U177" s="43"/>
      <c r="V177" s="43"/>
      <c r="W177" s="43"/>
      <c r="X177" s="43"/>
      <c r="Y177" s="43"/>
      <c r="Z177" s="43"/>
      <c r="AA177" s="43"/>
      <c r="AB177" s="43"/>
      <c r="AC177" s="43"/>
      <c r="AD177" s="43"/>
      <c r="AE177" s="43"/>
      <c r="AF177" s="43"/>
      <c r="AG177" s="43"/>
      <c r="AH177" s="43"/>
      <c r="AI177" s="43"/>
      <c r="AJ177" s="43"/>
      <c r="AK177" s="43"/>
      <c r="AL177" s="43"/>
      <c r="AM177" s="43"/>
      <c r="AN177" s="43"/>
      <c r="AO177" s="43"/>
      <c r="AP177" s="43"/>
      <c r="AQ177" s="43"/>
      <c r="AR177" s="43"/>
      <c r="AS177" s="43"/>
      <c r="AT177" s="43"/>
      <c r="AU177" s="43"/>
      <c r="AV177" s="43"/>
      <c r="AW177" s="43"/>
      <c r="AX177" s="43"/>
      <c r="AY177" s="43"/>
      <c r="AZ177" s="43"/>
      <c r="BA177" s="43"/>
      <c r="BB177" s="43"/>
      <c r="BC177" s="43"/>
      <c r="BD177" s="43"/>
      <c r="BE177" s="43"/>
      <c r="BF177" s="43"/>
      <c r="BG177" s="43"/>
      <c r="BH177" s="43"/>
      <c r="BI177" s="43"/>
      <c r="BJ177" s="43"/>
      <c r="BK177" s="43"/>
      <c r="BL177" s="43"/>
      <c r="BM177" s="43"/>
      <c r="BN177" s="43"/>
      <c r="BO177" s="43"/>
      <c r="BP177" s="43"/>
      <c r="BQ177" s="43"/>
      <c r="BR177" s="43"/>
      <c r="BS177" s="43"/>
      <c r="BT177" s="43"/>
      <c r="BU177" s="43"/>
      <c r="BV177" s="43"/>
      <c r="BW177" s="43"/>
      <c r="BX177" s="43"/>
      <c r="BY177" s="43"/>
      <c r="BZ177" s="43"/>
      <c r="CA177" s="43"/>
      <c r="CB177" s="43"/>
      <c r="CC177" s="43"/>
      <c r="CD177" s="43"/>
      <c r="CE177" s="43"/>
      <c r="CF177" s="43"/>
      <c r="CG177" s="43"/>
      <c r="CH177" s="43"/>
      <c r="CI177" s="43"/>
      <c r="CJ177" s="43"/>
      <c r="CK177" s="43"/>
      <c r="CL177" s="43"/>
      <c r="CM177" s="43"/>
      <c r="CN177" s="43"/>
      <c r="CO177" s="43"/>
      <c r="CP177" s="43"/>
      <c r="CQ177" s="43"/>
      <c r="CR177" s="43"/>
      <c r="CS177" s="43"/>
      <c r="CT177" s="43"/>
      <c r="CU177" s="43"/>
      <c r="CV177" s="43"/>
      <c r="CW177" s="43"/>
      <c r="CX177" s="43"/>
      <c r="CY177" s="43"/>
      <c r="CZ177" s="43"/>
      <c r="DA177" s="43"/>
      <c r="DB177" s="43"/>
      <c r="DC177" s="43"/>
      <c r="DD177" s="43"/>
      <c r="DE177" s="43"/>
      <c r="DF177" s="43"/>
      <c r="DG177" s="43"/>
      <c r="DH177" s="43"/>
      <c r="DI177" s="43"/>
      <c r="DJ177" s="23"/>
    </row>
    <row r="178" spans="1:114" s="11" customFormat="1" x14ac:dyDescent="0.2">
      <c r="A178" s="104">
        <f t="shared" si="8"/>
        <v>3</v>
      </c>
      <c r="B178" s="110" t="s">
        <v>198</v>
      </c>
      <c r="C178" s="135"/>
      <c r="D178" s="138"/>
      <c r="E178" s="86"/>
      <c r="F178" s="28"/>
      <c r="G178" s="28"/>
      <c r="H178" s="28"/>
      <c r="I178" s="28"/>
      <c r="J178" s="28"/>
      <c r="K178" s="28"/>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43"/>
      <c r="AY178" s="43"/>
      <c r="AZ178" s="43"/>
      <c r="BA178" s="43"/>
      <c r="BB178" s="43"/>
      <c r="BC178" s="43"/>
      <c r="BD178" s="43"/>
      <c r="BE178" s="43"/>
      <c r="BF178" s="43"/>
      <c r="BG178" s="43"/>
      <c r="BH178" s="43"/>
      <c r="BI178" s="43"/>
      <c r="BJ178" s="43"/>
      <c r="BK178" s="43"/>
      <c r="BL178" s="43"/>
      <c r="BM178" s="43"/>
      <c r="BN178" s="43"/>
      <c r="BO178" s="43"/>
      <c r="BP178" s="43"/>
      <c r="BQ178" s="43"/>
      <c r="BR178" s="43"/>
      <c r="BS178" s="43"/>
      <c r="BT178" s="43"/>
      <c r="BU178" s="43"/>
      <c r="BV178" s="43"/>
      <c r="BW178" s="43"/>
      <c r="BX178" s="43"/>
      <c r="BY178" s="43"/>
      <c r="BZ178" s="43"/>
      <c r="CA178" s="43"/>
      <c r="CB178" s="43"/>
      <c r="CC178" s="43"/>
      <c r="CD178" s="43"/>
      <c r="CE178" s="43"/>
      <c r="CF178" s="43"/>
      <c r="CG178" s="43"/>
      <c r="CH178" s="43"/>
      <c r="CI178" s="43"/>
      <c r="CJ178" s="43"/>
      <c r="CK178" s="43"/>
      <c r="CL178" s="43"/>
      <c r="CM178" s="43"/>
      <c r="CN178" s="43"/>
      <c r="CO178" s="43"/>
      <c r="CP178" s="43"/>
      <c r="CQ178" s="43"/>
      <c r="CR178" s="43"/>
      <c r="CS178" s="43"/>
      <c r="CT178" s="43"/>
      <c r="CU178" s="43"/>
      <c r="CV178" s="43"/>
      <c r="CW178" s="43"/>
      <c r="CX178" s="43"/>
      <c r="CY178" s="43"/>
      <c r="CZ178" s="43"/>
      <c r="DA178" s="43"/>
      <c r="DB178" s="43"/>
      <c r="DC178" s="43"/>
      <c r="DD178" s="43"/>
      <c r="DE178" s="43"/>
      <c r="DF178" s="43"/>
      <c r="DG178" s="43"/>
      <c r="DH178" s="43"/>
      <c r="DI178" s="43"/>
      <c r="DJ178" s="23"/>
    </row>
    <row r="179" spans="1:114" s="11" customFormat="1" x14ac:dyDescent="0.2">
      <c r="A179" s="104">
        <f t="shared" si="8"/>
        <v>4</v>
      </c>
      <c r="B179" s="110" t="s">
        <v>199</v>
      </c>
      <c r="C179" s="135"/>
      <c r="D179" s="138"/>
      <c r="E179" s="86"/>
      <c r="F179" s="28"/>
      <c r="G179" s="28"/>
      <c r="H179" s="28"/>
      <c r="I179" s="28"/>
      <c r="J179" s="28"/>
      <c r="K179" s="28"/>
      <c r="L179" s="43"/>
      <c r="M179" s="43"/>
      <c r="N179" s="43"/>
      <c r="O179" s="43"/>
      <c r="P179" s="43"/>
      <c r="Q179" s="43"/>
      <c r="R179" s="43"/>
      <c r="S179" s="43"/>
      <c r="T179" s="43"/>
      <c r="U179" s="43"/>
      <c r="V179" s="43"/>
      <c r="W179" s="43"/>
      <c r="X179" s="43"/>
      <c r="Y179" s="43"/>
      <c r="Z179" s="43"/>
      <c r="AA179" s="43"/>
      <c r="AB179" s="43"/>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43"/>
      <c r="AY179" s="43"/>
      <c r="AZ179" s="43"/>
      <c r="BA179" s="43"/>
      <c r="BB179" s="43"/>
      <c r="BC179" s="43"/>
      <c r="BD179" s="43"/>
      <c r="BE179" s="43"/>
      <c r="BF179" s="43"/>
      <c r="BG179" s="43"/>
      <c r="BH179" s="43"/>
      <c r="BI179" s="43"/>
      <c r="BJ179" s="43"/>
      <c r="BK179" s="43"/>
      <c r="BL179" s="43"/>
      <c r="BM179" s="43"/>
      <c r="BN179" s="43"/>
      <c r="BO179" s="43"/>
      <c r="BP179" s="43"/>
      <c r="BQ179" s="43"/>
      <c r="BR179" s="43"/>
      <c r="BS179" s="43"/>
      <c r="BT179" s="43"/>
      <c r="BU179" s="43"/>
      <c r="BV179" s="43"/>
      <c r="BW179" s="43"/>
      <c r="BX179" s="43"/>
      <c r="BY179" s="43"/>
      <c r="BZ179" s="43"/>
      <c r="CA179" s="43"/>
      <c r="CB179" s="43"/>
      <c r="CC179" s="43"/>
      <c r="CD179" s="43"/>
      <c r="CE179" s="43"/>
      <c r="CF179" s="43"/>
      <c r="CG179" s="43"/>
      <c r="CH179" s="43"/>
      <c r="CI179" s="43"/>
      <c r="CJ179" s="43"/>
      <c r="CK179" s="43"/>
      <c r="CL179" s="43"/>
      <c r="CM179" s="43"/>
      <c r="CN179" s="43"/>
      <c r="CO179" s="43"/>
      <c r="CP179" s="43"/>
      <c r="CQ179" s="43"/>
      <c r="CR179" s="43"/>
      <c r="CS179" s="43"/>
      <c r="CT179" s="43"/>
      <c r="CU179" s="43"/>
      <c r="CV179" s="43"/>
      <c r="CW179" s="43"/>
      <c r="CX179" s="43"/>
      <c r="CY179" s="43"/>
      <c r="CZ179" s="43"/>
      <c r="DA179" s="43"/>
      <c r="DB179" s="43"/>
      <c r="DC179" s="43"/>
      <c r="DD179" s="43"/>
      <c r="DE179" s="43"/>
      <c r="DF179" s="43"/>
      <c r="DG179" s="43"/>
      <c r="DH179" s="43"/>
      <c r="DI179" s="43"/>
      <c r="DJ179" s="23"/>
    </row>
    <row r="180" spans="1:114" s="11" customFormat="1" ht="25.5" x14ac:dyDescent="0.2">
      <c r="A180" s="104">
        <f t="shared" si="8"/>
        <v>5</v>
      </c>
      <c r="B180" s="105" t="s">
        <v>206</v>
      </c>
      <c r="C180" s="135"/>
      <c r="D180" s="138"/>
      <c r="E180" s="86"/>
      <c r="F180" s="28"/>
      <c r="G180" s="28"/>
      <c r="H180" s="28"/>
      <c r="I180" s="28"/>
      <c r="J180" s="28"/>
      <c r="K180" s="28"/>
      <c r="L180" s="43"/>
      <c r="M180" s="43"/>
      <c r="N180" s="43"/>
      <c r="O180" s="43"/>
      <c r="P180" s="43"/>
      <c r="Q180" s="43"/>
      <c r="R180" s="43"/>
      <c r="S180" s="43"/>
      <c r="T180" s="43"/>
      <c r="U180" s="43"/>
      <c r="V180" s="43"/>
      <c r="W180" s="43"/>
      <c r="X180" s="43"/>
      <c r="Y180" s="43"/>
      <c r="Z180" s="43"/>
      <c r="AA180" s="43"/>
      <c r="AB180" s="43"/>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43"/>
      <c r="AY180" s="43"/>
      <c r="AZ180" s="43"/>
      <c r="BA180" s="43"/>
      <c r="BB180" s="43"/>
      <c r="BC180" s="43"/>
      <c r="BD180" s="43"/>
      <c r="BE180" s="43"/>
      <c r="BF180" s="43"/>
      <c r="BG180" s="43"/>
      <c r="BH180" s="43"/>
      <c r="BI180" s="43"/>
      <c r="BJ180" s="43"/>
      <c r="BK180" s="43"/>
      <c r="BL180" s="43"/>
      <c r="BM180" s="43"/>
      <c r="BN180" s="43"/>
      <c r="BO180" s="43"/>
      <c r="BP180" s="43"/>
      <c r="BQ180" s="43"/>
      <c r="BR180" s="43"/>
      <c r="BS180" s="43"/>
      <c r="BT180" s="43"/>
      <c r="BU180" s="43"/>
      <c r="BV180" s="43"/>
      <c r="BW180" s="43"/>
      <c r="BX180" s="43"/>
      <c r="BY180" s="43"/>
      <c r="BZ180" s="43"/>
      <c r="CA180" s="43"/>
      <c r="CB180" s="43"/>
      <c r="CC180" s="43"/>
      <c r="CD180" s="43"/>
      <c r="CE180" s="43"/>
      <c r="CF180" s="43"/>
      <c r="CG180" s="43"/>
      <c r="CH180" s="43"/>
      <c r="CI180" s="43"/>
      <c r="CJ180" s="43"/>
      <c r="CK180" s="43"/>
      <c r="CL180" s="43"/>
      <c r="CM180" s="43"/>
      <c r="CN180" s="43"/>
      <c r="CO180" s="43"/>
      <c r="CP180" s="43"/>
      <c r="CQ180" s="43"/>
      <c r="CR180" s="43"/>
      <c r="CS180" s="43"/>
      <c r="CT180" s="43"/>
      <c r="CU180" s="43"/>
      <c r="CV180" s="43"/>
      <c r="CW180" s="43"/>
      <c r="CX180" s="43"/>
      <c r="CY180" s="43"/>
      <c r="CZ180" s="43"/>
      <c r="DA180" s="43"/>
      <c r="DB180" s="43"/>
      <c r="DC180" s="43"/>
      <c r="DD180" s="43"/>
      <c r="DE180" s="43"/>
      <c r="DF180" s="43"/>
      <c r="DG180" s="43"/>
      <c r="DH180" s="43"/>
      <c r="DI180" s="43"/>
      <c r="DJ180" s="23"/>
    </row>
    <row r="181" spans="1:114" s="11" customFormat="1" x14ac:dyDescent="0.2">
      <c r="A181" s="104">
        <f t="shared" si="8"/>
        <v>6</v>
      </c>
      <c r="B181" s="110" t="s">
        <v>207</v>
      </c>
      <c r="C181" s="135"/>
      <c r="D181" s="138"/>
      <c r="E181" s="86"/>
      <c r="F181" s="28"/>
      <c r="G181" s="28"/>
      <c r="H181" s="28"/>
      <c r="I181" s="28"/>
      <c r="J181" s="28"/>
      <c r="K181" s="28"/>
      <c r="L181" s="43"/>
      <c r="M181" s="43"/>
      <c r="N181" s="43"/>
      <c r="O181" s="43"/>
      <c r="P181" s="43"/>
      <c r="Q181" s="43"/>
      <c r="R181" s="43"/>
      <c r="S181" s="43"/>
      <c r="T181" s="43"/>
      <c r="U181" s="43"/>
      <c r="V181" s="43"/>
      <c r="W181" s="43"/>
      <c r="X181" s="43"/>
      <c r="Y181" s="43"/>
      <c r="Z181" s="43"/>
      <c r="AA181" s="43"/>
      <c r="AB181" s="43"/>
      <c r="AC181" s="43"/>
      <c r="AD181" s="43"/>
      <c r="AE181" s="43"/>
      <c r="AF181" s="43"/>
      <c r="AG181" s="43"/>
      <c r="AH181" s="43"/>
      <c r="AI181" s="43"/>
      <c r="AJ181" s="43"/>
      <c r="AK181" s="43"/>
      <c r="AL181" s="43"/>
      <c r="AM181" s="43"/>
      <c r="AN181" s="43"/>
      <c r="AO181" s="43"/>
      <c r="AP181" s="43"/>
      <c r="AQ181" s="43"/>
      <c r="AR181" s="43"/>
      <c r="AS181" s="43"/>
      <c r="AT181" s="43"/>
      <c r="AU181" s="43"/>
      <c r="AV181" s="43"/>
      <c r="AW181" s="43"/>
      <c r="AX181" s="43"/>
      <c r="AY181" s="43"/>
      <c r="AZ181" s="43"/>
      <c r="BA181" s="43"/>
      <c r="BB181" s="43"/>
      <c r="BC181" s="43"/>
      <c r="BD181" s="43"/>
      <c r="BE181" s="43"/>
      <c r="BF181" s="43"/>
      <c r="BG181" s="43"/>
      <c r="BH181" s="43"/>
      <c r="BI181" s="43"/>
      <c r="BJ181" s="43"/>
      <c r="BK181" s="43"/>
      <c r="BL181" s="43"/>
      <c r="BM181" s="43"/>
      <c r="BN181" s="43"/>
      <c r="BO181" s="43"/>
      <c r="BP181" s="43"/>
      <c r="BQ181" s="43"/>
      <c r="BR181" s="43"/>
      <c r="BS181" s="43"/>
      <c r="BT181" s="43"/>
      <c r="BU181" s="43"/>
      <c r="BV181" s="43"/>
      <c r="BW181" s="43"/>
      <c r="BX181" s="43"/>
      <c r="BY181" s="43"/>
      <c r="BZ181" s="43"/>
      <c r="CA181" s="43"/>
      <c r="CB181" s="43"/>
      <c r="CC181" s="43"/>
      <c r="CD181" s="43"/>
      <c r="CE181" s="43"/>
      <c r="CF181" s="43"/>
      <c r="CG181" s="43"/>
      <c r="CH181" s="43"/>
      <c r="CI181" s="43"/>
      <c r="CJ181" s="43"/>
      <c r="CK181" s="43"/>
      <c r="CL181" s="43"/>
      <c r="CM181" s="43"/>
      <c r="CN181" s="43"/>
      <c r="CO181" s="43"/>
      <c r="CP181" s="43"/>
      <c r="CQ181" s="43"/>
      <c r="CR181" s="43"/>
      <c r="CS181" s="43"/>
      <c r="CT181" s="43"/>
      <c r="CU181" s="43"/>
      <c r="CV181" s="43"/>
      <c r="CW181" s="43"/>
      <c r="CX181" s="43"/>
      <c r="CY181" s="43"/>
      <c r="CZ181" s="43"/>
      <c r="DA181" s="43"/>
      <c r="DB181" s="43"/>
      <c r="DC181" s="43"/>
      <c r="DD181" s="43"/>
      <c r="DE181" s="43"/>
      <c r="DF181" s="43"/>
      <c r="DG181" s="43"/>
      <c r="DH181" s="43"/>
      <c r="DI181" s="43"/>
      <c r="DJ181" s="23"/>
    </row>
    <row r="182" spans="1:114" s="11" customFormat="1" x14ac:dyDescent="0.2">
      <c r="A182" s="104">
        <f t="shared" si="8"/>
        <v>7</v>
      </c>
      <c r="B182" s="110" t="s">
        <v>201</v>
      </c>
      <c r="C182" s="135"/>
      <c r="D182" s="138"/>
      <c r="E182" s="86"/>
      <c r="F182" s="28"/>
      <c r="G182" s="28"/>
      <c r="H182" s="28"/>
      <c r="I182" s="28"/>
      <c r="J182" s="28"/>
      <c r="K182" s="28"/>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43"/>
      <c r="AS182" s="43"/>
      <c r="AT182" s="43"/>
      <c r="AU182" s="43"/>
      <c r="AV182" s="43"/>
      <c r="AW182" s="43"/>
      <c r="AX182" s="43"/>
      <c r="AY182" s="43"/>
      <c r="AZ182" s="43"/>
      <c r="BA182" s="43"/>
      <c r="BB182" s="43"/>
      <c r="BC182" s="43"/>
      <c r="BD182" s="43"/>
      <c r="BE182" s="43"/>
      <c r="BF182" s="43"/>
      <c r="BG182" s="43"/>
      <c r="BH182" s="43"/>
      <c r="BI182" s="43"/>
      <c r="BJ182" s="43"/>
      <c r="BK182" s="43"/>
      <c r="BL182" s="43"/>
      <c r="BM182" s="43"/>
      <c r="BN182" s="43"/>
      <c r="BO182" s="43"/>
      <c r="BP182" s="43"/>
      <c r="BQ182" s="43"/>
      <c r="BR182" s="43"/>
      <c r="BS182" s="43"/>
      <c r="BT182" s="43"/>
      <c r="BU182" s="43"/>
      <c r="BV182" s="43"/>
      <c r="BW182" s="43"/>
      <c r="BX182" s="43"/>
      <c r="BY182" s="43"/>
      <c r="BZ182" s="43"/>
      <c r="CA182" s="43"/>
      <c r="CB182" s="43"/>
      <c r="CC182" s="43"/>
      <c r="CD182" s="43"/>
      <c r="CE182" s="43"/>
      <c r="CF182" s="43"/>
      <c r="CG182" s="43"/>
      <c r="CH182" s="43"/>
      <c r="CI182" s="43"/>
      <c r="CJ182" s="43"/>
      <c r="CK182" s="43"/>
      <c r="CL182" s="43"/>
      <c r="CM182" s="43"/>
      <c r="CN182" s="43"/>
      <c r="CO182" s="43"/>
      <c r="CP182" s="43"/>
      <c r="CQ182" s="43"/>
      <c r="CR182" s="43"/>
      <c r="CS182" s="43"/>
      <c r="CT182" s="43"/>
      <c r="CU182" s="43"/>
      <c r="CV182" s="43"/>
      <c r="CW182" s="43"/>
      <c r="CX182" s="43"/>
      <c r="CY182" s="43"/>
      <c r="CZ182" s="43"/>
      <c r="DA182" s="43"/>
      <c r="DB182" s="43"/>
      <c r="DC182" s="43"/>
      <c r="DD182" s="43"/>
      <c r="DE182" s="43"/>
      <c r="DF182" s="43"/>
      <c r="DG182" s="43"/>
      <c r="DH182" s="43"/>
      <c r="DI182" s="43"/>
      <c r="DJ182" s="23"/>
    </row>
    <row r="183" spans="1:114" s="11" customFormat="1" x14ac:dyDescent="0.2">
      <c r="A183" s="104">
        <f t="shared" si="8"/>
        <v>8</v>
      </c>
      <c r="B183" s="110" t="s">
        <v>202</v>
      </c>
      <c r="C183" s="135"/>
      <c r="D183" s="138"/>
      <c r="E183" s="86"/>
      <c r="F183" s="28"/>
      <c r="G183" s="28"/>
      <c r="H183" s="28"/>
      <c r="I183" s="28"/>
      <c r="J183" s="28"/>
      <c r="K183" s="28"/>
      <c r="L183" s="43"/>
      <c r="M183" s="43"/>
      <c r="N183" s="43"/>
      <c r="O183" s="43"/>
      <c r="P183" s="43"/>
      <c r="Q183" s="43"/>
      <c r="R183" s="43"/>
      <c r="S183" s="43"/>
      <c r="T183" s="43"/>
      <c r="U183" s="43"/>
      <c r="V183" s="43"/>
      <c r="W183" s="43"/>
      <c r="X183" s="43"/>
      <c r="Y183" s="43"/>
      <c r="Z183" s="43"/>
      <c r="AA183" s="43"/>
      <c r="AB183" s="43"/>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43"/>
      <c r="AY183" s="43"/>
      <c r="AZ183" s="43"/>
      <c r="BA183" s="43"/>
      <c r="BB183" s="43"/>
      <c r="BC183" s="43"/>
      <c r="BD183" s="43"/>
      <c r="BE183" s="43"/>
      <c r="BF183" s="43"/>
      <c r="BG183" s="43"/>
      <c r="BH183" s="43"/>
      <c r="BI183" s="43"/>
      <c r="BJ183" s="43"/>
      <c r="BK183" s="43"/>
      <c r="BL183" s="43"/>
      <c r="BM183" s="43"/>
      <c r="BN183" s="43"/>
      <c r="BO183" s="43"/>
      <c r="BP183" s="43"/>
      <c r="BQ183" s="43"/>
      <c r="BR183" s="43"/>
      <c r="BS183" s="43"/>
      <c r="BT183" s="43"/>
      <c r="BU183" s="43"/>
      <c r="BV183" s="43"/>
      <c r="BW183" s="43"/>
      <c r="BX183" s="43"/>
      <c r="BY183" s="43"/>
      <c r="BZ183" s="43"/>
      <c r="CA183" s="43"/>
      <c r="CB183" s="43"/>
      <c r="CC183" s="43"/>
      <c r="CD183" s="43"/>
      <c r="CE183" s="43"/>
      <c r="CF183" s="43"/>
      <c r="CG183" s="43"/>
      <c r="CH183" s="43"/>
      <c r="CI183" s="43"/>
      <c r="CJ183" s="43"/>
      <c r="CK183" s="43"/>
      <c r="CL183" s="43"/>
      <c r="CM183" s="43"/>
      <c r="CN183" s="43"/>
      <c r="CO183" s="43"/>
      <c r="CP183" s="43"/>
      <c r="CQ183" s="43"/>
      <c r="CR183" s="43"/>
      <c r="CS183" s="43"/>
      <c r="CT183" s="43"/>
      <c r="CU183" s="43"/>
      <c r="CV183" s="43"/>
      <c r="CW183" s="43"/>
      <c r="CX183" s="43"/>
      <c r="CY183" s="43"/>
      <c r="CZ183" s="43"/>
      <c r="DA183" s="43"/>
      <c r="DB183" s="43"/>
      <c r="DC183" s="43"/>
      <c r="DD183" s="43"/>
      <c r="DE183" s="43"/>
      <c r="DF183" s="43"/>
      <c r="DG183" s="43"/>
      <c r="DH183" s="43"/>
      <c r="DI183" s="43"/>
      <c r="DJ183" s="23"/>
    </row>
    <row r="184" spans="1:114" s="11" customFormat="1" ht="25.5" x14ac:dyDescent="0.2">
      <c r="A184" s="104">
        <f t="shared" si="8"/>
        <v>9</v>
      </c>
      <c r="B184" s="105" t="s">
        <v>363</v>
      </c>
      <c r="C184" s="135"/>
      <c r="D184" s="138"/>
      <c r="E184" s="86"/>
      <c r="F184" s="28"/>
      <c r="G184" s="28"/>
      <c r="H184" s="28"/>
      <c r="I184" s="28"/>
      <c r="J184" s="28"/>
      <c r="K184" s="28"/>
      <c r="L184" s="43"/>
      <c r="M184" s="43"/>
      <c r="N184" s="43"/>
      <c r="O184" s="43"/>
      <c r="P184" s="43"/>
      <c r="Q184" s="43"/>
      <c r="R184" s="43"/>
      <c r="S184" s="43"/>
      <c r="T184" s="43"/>
      <c r="U184" s="43"/>
      <c r="V184" s="43"/>
      <c r="W184" s="43"/>
      <c r="X184" s="43"/>
      <c r="Y184" s="43"/>
      <c r="Z184" s="43"/>
      <c r="AA184" s="43"/>
      <c r="AB184" s="43"/>
      <c r="AC184" s="43"/>
      <c r="AD184" s="43"/>
      <c r="AE184" s="43"/>
      <c r="AF184" s="43"/>
      <c r="AG184" s="43"/>
      <c r="AH184" s="43"/>
      <c r="AI184" s="43"/>
      <c r="AJ184" s="43"/>
      <c r="AK184" s="43"/>
      <c r="AL184" s="43"/>
      <c r="AM184" s="43"/>
      <c r="AN184" s="43"/>
      <c r="AO184" s="43"/>
      <c r="AP184" s="43"/>
      <c r="AQ184" s="43"/>
      <c r="AR184" s="43"/>
      <c r="AS184" s="43"/>
      <c r="AT184" s="43"/>
      <c r="AU184" s="43"/>
      <c r="AV184" s="43"/>
      <c r="AW184" s="43"/>
      <c r="AX184" s="43"/>
      <c r="AY184" s="43"/>
      <c r="AZ184" s="43"/>
      <c r="BA184" s="43"/>
      <c r="BB184" s="43"/>
      <c r="BC184" s="43"/>
      <c r="BD184" s="43"/>
      <c r="BE184" s="43"/>
      <c r="BF184" s="43"/>
      <c r="BG184" s="43"/>
      <c r="BH184" s="43"/>
      <c r="BI184" s="43"/>
      <c r="BJ184" s="43"/>
      <c r="BK184" s="43"/>
      <c r="BL184" s="43"/>
      <c r="BM184" s="43"/>
      <c r="BN184" s="43"/>
      <c r="BO184" s="43"/>
      <c r="BP184" s="43"/>
      <c r="BQ184" s="43"/>
      <c r="BR184" s="43"/>
      <c r="BS184" s="43"/>
      <c r="BT184" s="43"/>
      <c r="BU184" s="43"/>
      <c r="BV184" s="43"/>
      <c r="BW184" s="43"/>
      <c r="BX184" s="43"/>
      <c r="BY184" s="43"/>
      <c r="BZ184" s="43"/>
      <c r="CA184" s="43"/>
      <c r="CB184" s="43"/>
      <c r="CC184" s="43"/>
      <c r="CD184" s="43"/>
      <c r="CE184" s="43"/>
      <c r="CF184" s="43"/>
      <c r="CG184" s="43"/>
      <c r="CH184" s="43"/>
      <c r="CI184" s="43"/>
      <c r="CJ184" s="43"/>
      <c r="CK184" s="43"/>
      <c r="CL184" s="43"/>
      <c r="CM184" s="43"/>
      <c r="CN184" s="43"/>
      <c r="CO184" s="43"/>
      <c r="CP184" s="43"/>
      <c r="CQ184" s="43"/>
      <c r="CR184" s="43"/>
      <c r="CS184" s="43"/>
      <c r="CT184" s="43"/>
      <c r="CU184" s="43"/>
      <c r="CV184" s="43"/>
      <c r="CW184" s="43"/>
      <c r="CX184" s="43"/>
      <c r="CY184" s="43"/>
      <c r="CZ184" s="43"/>
      <c r="DA184" s="43"/>
      <c r="DB184" s="43"/>
      <c r="DC184" s="43"/>
      <c r="DD184" s="43"/>
      <c r="DE184" s="43"/>
      <c r="DF184" s="43"/>
      <c r="DG184" s="43"/>
      <c r="DH184" s="43"/>
      <c r="DI184" s="43"/>
      <c r="DJ184" s="23"/>
    </row>
    <row r="185" spans="1:114" s="11" customFormat="1" x14ac:dyDescent="0.2">
      <c r="A185" s="104">
        <f t="shared" si="8"/>
        <v>10</v>
      </c>
      <c r="B185" s="110" t="s">
        <v>193</v>
      </c>
      <c r="C185" s="135"/>
      <c r="D185" s="138"/>
      <c r="E185" s="86"/>
      <c r="F185" s="28"/>
      <c r="G185" s="28"/>
      <c r="H185" s="28"/>
      <c r="I185" s="28"/>
      <c r="J185" s="28"/>
      <c r="K185" s="28"/>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3"/>
      <c r="AN185" s="43"/>
      <c r="AO185" s="43"/>
      <c r="AP185" s="43"/>
      <c r="AQ185" s="43"/>
      <c r="AR185" s="43"/>
      <c r="AS185" s="43"/>
      <c r="AT185" s="43"/>
      <c r="AU185" s="43"/>
      <c r="AV185" s="43"/>
      <c r="AW185" s="43"/>
      <c r="AX185" s="43"/>
      <c r="AY185" s="43"/>
      <c r="AZ185" s="43"/>
      <c r="BA185" s="43"/>
      <c r="BB185" s="43"/>
      <c r="BC185" s="43"/>
      <c r="BD185" s="43"/>
      <c r="BE185" s="43"/>
      <c r="BF185" s="43"/>
      <c r="BG185" s="43"/>
      <c r="BH185" s="43"/>
      <c r="BI185" s="43"/>
      <c r="BJ185" s="43"/>
      <c r="BK185" s="43"/>
      <c r="BL185" s="43"/>
      <c r="BM185" s="43"/>
      <c r="BN185" s="43"/>
      <c r="BO185" s="43"/>
      <c r="BP185" s="43"/>
      <c r="BQ185" s="43"/>
      <c r="BR185" s="43"/>
      <c r="BS185" s="43"/>
      <c r="BT185" s="43"/>
      <c r="BU185" s="43"/>
      <c r="BV185" s="43"/>
      <c r="BW185" s="43"/>
      <c r="BX185" s="43"/>
      <c r="BY185" s="43"/>
      <c r="BZ185" s="43"/>
      <c r="CA185" s="43"/>
      <c r="CB185" s="43"/>
      <c r="CC185" s="43"/>
      <c r="CD185" s="43"/>
      <c r="CE185" s="43"/>
      <c r="CF185" s="43"/>
      <c r="CG185" s="43"/>
      <c r="CH185" s="43"/>
      <c r="CI185" s="43"/>
      <c r="CJ185" s="43"/>
      <c r="CK185" s="43"/>
      <c r="CL185" s="43"/>
      <c r="CM185" s="43"/>
      <c r="CN185" s="43"/>
      <c r="CO185" s="43"/>
      <c r="CP185" s="43"/>
      <c r="CQ185" s="43"/>
      <c r="CR185" s="43"/>
      <c r="CS185" s="43"/>
      <c r="CT185" s="43"/>
      <c r="CU185" s="43"/>
      <c r="CV185" s="43"/>
      <c r="CW185" s="43"/>
      <c r="CX185" s="43"/>
      <c r="CY185" s="43"/>
      <c r="CZ185" s="43"/>
      <c r="DA185" s="43"/>
      <c r="DB185" s="43"/>
      <c r="DC185" s="43"/>
      <c r="DD185" s="43"/>
      <c r="DE185" s="43"/>
      <c r="DF185" s="43"/>
      <c r="DG185" s="43"/>
      <c r="DH185" s="43"/>
      <c r="DI185" s="43"/>
      <c r="DJ185" s="23"/>
    </row>
    <row r="186" spans="1:114" s="1" customFormat="1" x14ac:dyDescent="0.2">
      <c r="A186" s="104">
        <f t="shared" si="8"/>
        <v>11</v>
      </c>
      <c r="B186" s="110" t="s">
        <v>213</v>
      </c>
      <c r="C186" s="135"/>
      <c r="D186" s="139"/>
      <c r="E186" s="33"/>
      <c r="F186" s="4"/>
      <c r="G186" s="4"/>
      <c r="H186" s="4"/>
      <c r="I186" s="4"/>
      <c r="J186" s="4"/>
      <c r="K186" s="4"/>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s="21"/>
    </row>
    <row r="187" spans="1:114" s="1" customFormat="1" x14ac:dyDescent="0.2">
      <c r="A187" s="104">
        <f t="shared" si="8"/>
        <v>12</v>
      </c>
      <c r="B187" s="110" t="s">
        <v>270</v>
      </c>
      <c r="C187" s="135"/>
      <c r="D187" s="139"/>
      <c r="E187" s="33"/>
      <c r="F187" s="4"/>
      <c r="G187" s="4"/>
      <c r="H187" s="4"/>
      <c r="I187" s="4"/>
      <c r="J187" s="4"/>
      <c r="K187" s="4"/>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21"/>
    </row>
    <row r="188" spans="1:114" s="1" customFormat="1" x14ac:dyDescent="0.2">
      <c r="A188" s="104">
        <f t="shared" si="8"/>
        <v>13</v>
      </c>
      <c r="B188" s="110" t="s">
        <v>364</v>
      </c>
      <c r="C188" s="135"/>
      <c r="D188" s="139"/>
      <c r="E188" s="33"/>
      <c r="F188" s="4"/>
      <c r="G188" s="4"/>
      <c r="H188" s="4"/>
      <c r="I188" s="4"/>
      <c r="J188" s="4"/>
      <c r="K188" s="4"/>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21"/>
    </row>
    <row r="189" spans="1:114" s="1" customFormat="1" x14ac:dyDescent="0.2">
      <c r="A189" s="104"/>
      <c r="B189" s="107" t="s">
        <v>157</v>
      </c>
      <c r="C189" s="136">
        <f>SUM(C176:C188)</f>
        <v>0</v>
      </c>
      <c r="D189" s="139"/>
      <c r="E189" s="31"/>
      <c r="F189" s="4"/>
      <c r="G189" s="4"/>
      <c r="H189" s="4"/>
      <c r="I189" s="4"/>
      <c r="J189" s="4"/>
      <c r="K189" s="4"/>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s="21"/>
    </row>
    <row r="190" spans="1:114" s="9" customFormat="1" x14ac:dyDescent="0.2">
      <c r="A190" s="122"/>
      <c r="B190" s="120" t="s">
        <v>271</v>
      </c>
      <c r="C190" s="138"/>
      <c r="D190" s="138"/>
      <c r="E190" s="89">
        <f>C204/13</f>
        <v>0</v>
      </c>
      <c r="F190" s="28"/>
      <c r="G190" s="28"/>
      <c r="H190" s="28"/>
      <c r="I190" s="28"/>
      <c r="J190" s="28"/>
      <c r="K190" s="28"/>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43"/>
      <c r="AY190" s="43"/>
      <c r="AZ190" s="43"/>
      <c r="BA190" s="43"/>
      <c r="BB190" s="43"/>
      <c r="BC190" s="43"/>
      <c r="BD190" s="43"/>
      <c r="BE190" s="43"/>
      <c r="BF190" s="43"/>
      <c r="BG190" s="43"/>
      <c r="BH190" s="43"/>
      <c r="BI190" s="43"/>
      <c r="BJ190" s="43"/>
      <c r="BK190" s="43"/>
      <c r="BL190" s="43"/>
      <c r="BM190" s="43"/>
      <c r="BN190" s="43"/>
      <c r="BO190" s="43"/>
      <c r="BP190" s="43"/>
      <c r="BQ190" s="43"/>
      <c r="BR190" s="43"/>
      <c r="BS190" s="43"/>
      <c r="BT190" s="43"/>
      <c r="BU190" s="43"/>
      <c r="BV190" s="43"/>
      <c r="BW190" s="43"/>
      <c r="BX190" s="43"/>
      <c r="BY190" s="43"/>
      <c r="BZ190" s="43"/>
      <c r="CA190" s="43"/>
      <c r="CB190" s="43"/>
      <c r="CC190" s="43"/>
      <c r="CD190" s="43"/>
      <c r="CE190" s="43"/>
      <c r="CF190" s="43"/>
      <c r="CG190" s="43"/>
      <c r="CH190" s="43"/>
      <c r="CI190" s="43"/>
      <c r="CJ190" s="43"/>
      <c r="CK190" s="43"/>
      <c r="CL190" s="43"/>
      <c r="CM190" s="43"/>
      <c r="CN190" s="43"/>
      <c r="CO190" s="43"/>
      <c r="CP190" s="43"/>
      <c r="CQ190" s="43"/>
      <c r="CR190" s="43"/>
      <c r="CS190" s="43"/>
      <c r="CT190" s="43"/>
      <c r="CU190" s="43"/>
      <c r="CV190" s="43"/>
      <c r="CW190" s="43"/>
      <c r="CX190" s="43"/>
      <c r="CY190" s="43"/>
      <c r="CZ190" s="43"/>
      <c r="DA190" s="43"/>
      <c r="DB190" s="43"/>
      <c r="DC190" s="43"/>
      <c r="DD190" s="43"/>
      <c r="DE190" s="43"/>
      <c r="DF190" s="43"/>
      <c r="DG190" s="43"/>
      <c r="DH190" s="43"/>
      <c r="DI190" s="43"/>
      <c r="DJ190" s="23"/>
    </row>
    <row r="191" spans="1:114" s="11" customFormat="1" x14ac:dyDescent="0.2">
      <c r="A191" s="104">
        <f t="shared" ref="A191:A203" si="9">A190+1</f>
        <v>1</v>
      </c>
      <c r="B191" s="110" t="s">
        <v>197</v>
      </c>
      <c r="C191" s="135"/>
      <c r="D191" s="138"/>
      <c r="E191" s="86"/>
      <c r="F191" s="28"/>
      <c r="G191" s="28"/>
      <c r="H191" s="28"/>
      <c r="I191" s="28"/>
      <c r="J191" s="28"/>
      <c r="K191" s="28"/>
      <c r="L191" s="43"/>
      <c r="M191" s="43"/>
      <c r="N191" s="43"/>
      <c r="O191" s="43"/>
      <c r="P191" s="43"/>
      <c r="Q191" s="43"/>
      <c r="R191" s="43"/>
      <c r="S191" s="43"/>
      <c r="T191" s="43"/>
      <c r="U191" s="43"/>
      <c r="V191" s="43"/>
      <c r="W191" s="43"/>
      <c r="X191" s="43"/>
      <c r="Y191" s="43"/>
      <c r="Z191" s="43"/>
      <c r="AA191" s="4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43"/>
      <c r="AY191" s="43"/>
      <c r="AZ191" s="43"/>
      <c r="BA191" s="43"/>
      <c r="BB191" s="43"/>
      <c r="BC191" s="43"/>
      <c r="BD191" s="43"/>
      <c r="BE191" s="43"/>
      <c r="BF191" s="43"/>
      <c r="BG191" s="43"/>
      <c r="BH191" s="43"/>
      <c r="BI191" s="43"/>
      <c r="BJ191" s="43"/>
      <c r="BK191" s="43"/>
      <c r="BL191" s="43"/>
      <c r="BM191" s="43"/>
      <c r="BN191" s="43"/>
      <c r="BO191" s="43"/>
      <c r="BP191" s="43"/>
      <c r="BQ191" s="43"/>
      <c r="BR191" s="43"/>
      <c r="BS191" s="43"/>
      <c r="BT191" s="43"/>
      <c r="BU191" s="43"/>
      <c r="BV191" s="43"/>
      <c r="BW191" s="43"/>
      <c r="BX191" s="43"/>
      <c r="BY191" s="43"/>
      <c r="BZ191" s="43"/>
      <c r="CA191" s="43"/>
      <c r="CB191" s="43"/>
      <c r="CC191" s="43"/>
      <c r="CD191" s="43"/>
      <c r="CE191" s="43"/>
      <c r="CF191" s="43"/>
      <c r="CG191" s="43"/>
      <c r="CH191" s="43"/>
      <c r="CI191" s="43"/>
      <c r="CJ191" s="43"/>
      <c r="CK191" s="43"/>
      <c r="CL191" s="43"/>
      <c r="CM191" s="43"/>
      <c r="CN191" s="43"/>
      <c r="CO191" s="43"/>
      <c r="CP191" s="43"/>
      <c r="CQ191" s="43"/>
      <c r="CR191" s="43"/>
      <c r="CS191" s="43"/>
      <c r="CT191" s="43"/>
      <c r="CU191" s="43"/>
      <c r="CV191" s="43"/>
      <c r="CW191" s="43"/>
      <c r="CX191" s="43"/>
      <c r="CY191" s="43"/>
      <c r="CZ191" s="43"/>
      <c r="DA191" s="43"/>
      <c r="DB191" s="43"/>
      <c r="DC191" s="43"/>
      <c r="DD191" s="43"/>
      <c r="DE191" s="43"/>
      <c r="DF191" s="43"/>
      <c r="DG191" s="43"/>
      <c r="DH191" s="43"/>
      <c r="DI191" s="43"/>
      <c r="DJ191" s="23"/>
    </row>
    <row r="192" spans="1:114" s="11" customFormat="1" x14ac:dyDescent="0.2">
      <c r="A192" s="104">
        <f t="shared" si="9"/>
        <v>2</v>
      </c>
      <c r="B192" s="110" t="s">
        <v>159</v>
      </c>
      <c r="C192" s="135"/>
      <c r="D192" s="138"/>
      <c r="E192" s="86"/>
      <c r="F192" s="28"/>
      <c r="G192" s="28"/>
      <c r="H192" s="28"/>
      <c r="I192" s="28"/>
      <c r="J192" s="28"/>
      <c r="K192" s="28"/>
      <c r="L192" s="43"/>
      <c r="M192" s="43"/>
      <c r="N192" s="43"/>
      <c r="O192" s="43"/>
      <c r="P192" s="43"/>
      <c r="Q192" s="43"/>
      <c r="R192" s="43"/>
      <c r="S192" s="43"/>
      <c r="T192" s="43"/>
      <c r="U192" s="43"/>
      <c r="V192" s="43"/>
      <c r="W192" s="43"/>
      <c r="X192" s="43"/>
      <c r="Y192" s="43"/>
      <c r="Z192" s="43"/>
      <c r="AA192" s="4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43"/>
      <c r="AY192" s="43"/>
      <c r="AZ192" s="43"/>
      <c r="BA192" s="43"/>
      <c r="BB192" s="43"/>
      <c r="BC192" s="43"/>
      <c r="BD192" s="43"/>
      <c r="BE192" s="43"/>
      <c r="BF192" s="43"/>
      <c r="BG192" s="43"/>
      <c r="BH192" s="43"/>
      <c r="BI192" s="43"/>
      <c r="BJ192" s="43"/>
      <c r="BK192" s="43"/>
      <c r="BL192" s="43"/>
      <c r="BM192" s="43"/>
      <c r="BN192" s="43"/>
      <c r="BO192" s="43"/>
      <c r="BP192" s="43"/>
      <c r="BQ192" s="43"/>
      <c r="BR192" s="43"/>
      <c r="BS192" s="43"/>
      <c r="BT192" s="43"/>
      <c r="BU192" s="43"/>
      <c r="BV192" s="43"/>
      <c r="BW192" s="43"/>
      <c r="BX192" s="43"/>
      <c r="BY192" s="43"/>
      <c r="BZ192" s="43"/>
      <c r="CA192" s="43"/>
      <c r="CB192" s="43"/>
      <c r="CC192" s="43"/>
      <c r="CD192" s="43"/>
      <c r="CE192" s="43"/>
      <c r="CF192" s="43"/>
      <c r="CG192" s="43"/>
      <c r="CH192" s="43"/>
      <c r="CI192" s="43"/>
      <c r="CJ192" s="43"/>
      <c r="CK192" s="43"/>
      <c r="CL192" s="43"/>
      <c r="CM192" s="43"/>
      <c r="CN192" s="43"/>
      <c r="CO192" s="43"/>
      <c r="CP192" s="43"/>
      <c r="CQ192" s="43"/>
      <c r="CR192" s="43"/>
      <c r="CS192" s="43"/>
      <c r="CT192" s="43"/>
      <c r="CU192" s="43"/>
      <c r="CV192" s="43"/>
      <c r="CW192" s="43"/>
      <c r="CX192" s="43"/>
      <c r="CY192" s="43"/>
      <c r="CZ192" s="43"/>
      <c r="DA192" s="43"/>
      <c r="DB192" s="43"/>
      <c r="DC192" s="43"/>
      <c r="DD192" s="43"/>
      <c r="DE192" s="43"/>
      <c r="DF192" s="43"/>
      <c r="DG192" s="43"/>
      <c r="DH192" s="43"/>
      <c r="DI192" s="43"/>
      <c r="DJ192" s="23"/>
    </row>
    <row r="193" spans="1:114" s="11" customFormat="1" x14ac:dyDescent="0.2">
      <c r="A193" s="104">
        <f t="shared" si="9"/>
        <v>3</v>
      </c>
      <c r="B193" s="110" t="s">
        <v>160</v>
      </c>
      <c r="C193" s="135"/>
      <c r="D193" s="138"/>
      <c r="E193" s="86"/>
      <c r="F193" s="28"/>
      <c r="G193" s="28"/>
      <c r="H193" s="28"/>
      <c r="I193" s="28"/>
      <c r="J193" s="28"/>
      <c r="K193" s="28"/>
      <c r="L193" s="43"/>
      <c r="M193" s="43"/>
      <c r="N193" s="43"/>
      <c r="O193" s="43"/>
      <c r="P193" s="43"/>
      <c r="Q193" s="43"/>
      <c r="R193" s="43"/>
      <c r="S193" s="43"/>
      <c r="T193" s="43"/>
      <c r="U193" s="43"/>
      <c r="V193" s="43"/>
      <c r="W193" s="43"/>
      <c r="X193" s="43"/>
      <c r="Y193" s="43"/>
      <c r="Z193" s="43"/>
      <c r="AA193" s="4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43"/>
      <c r="AY193" s="43"/>
      <c r="AZ193" s="43"/>
      <c r="BA193" s="43"/>
      <c r="BB193" s="43"/>
      <c r="BC193" s="43"/>
      <c r="BD193" s="43"/>
      <c r="BE193" s="43"/>
      <c r="BF193" s="43"/>
      <c r="BG193" s="43"/>
      <c r="BH193" s="43"/>
      <c r="BI193" s="43"/>
      <c r="BJ193" s="43"/>
      <c r="BK193" s="43"/>
      <c r="BL193" s="43"/>
      <c r="BM193" s="43"/>
      <c r="BN193" s="43"/>
      <c r="BO193" s="43"/>
      <c r="BP193" s="43"/>
      <c r="BQ193" s="43"/>
      <c r="BR193" s="43"/>
      <c r="BS193" s="43"/>
      <c r="BT193" s="43"/>
      <c r="BU193" s="43"/>
      <c r="BV193" s="43"/>
      <c r="BW193" s="43"/>
      <c r="BX193" s="43"/>
      <c r="BY193" s="43"/>
      <c r="BZ193" s="43"/>
      <c r="CA193" s="43"/>
      <c r="CB193" s="43"/>
      <c r="CC193" s="43"/>
      <c r="CD193" s="43"/>
      <c r="CE193" s="43"/>
      <c r="CF193" s="43"/>
      <c r="CG193" s="43"/>
      <c r="CH193" s="43"/>
      <c r="CI193" s="43"/>
      <c r="CJ193" s="43"/>
      <c r="CK193" s="43"/>
      <c r="CL193" s="43"/>
      <c r="CM193" s="43"/>
      <c r="CN193" s="43"/>
      <c r="CO193" s="43"/>
      <c r="CP193" s="43"/>
      <c r="CQ193" s="43"/>
      <c r="CR193" s="43"/>
      <c r="CS193" s="43"/>
      <c r="CT193" s="43"/>
      <c r="CU193" s="43"/>
      <c r="CV193" s="43"/>
      <c r="CW193" s="43"/>
      <c r="CX193" s="43"/>
      <c r="CY193" s="43"/>
      <c r="CZ193" s="43"/>
      <c r="DA193" s="43"/>
      <c r="DB193" s="43"/>
      <c r="DC193" s="43"/>
      <c r="DD193" s="43"/>
      <c r="DE193" s="43"/>
      <c r="DF193" s="43"/>
      <c r="DG193" s="43"/>
      <c r="DH193" s="43"/>
      <c r="DI193" s="43"/>
      <c r="DJ193" s="23"/>
    </row>
    <row r="194" spans="1:114" s="11" customFormat="1" x14ac:dyDescent="0.2">
      <c r="A194" s="104">
        <f t="shared" si="9"/>
        <v>4</v>
      </c>
      <c r="B194" s="110" t="s">
        <v>161</v>
      </c>
      <c r="C194" s="135"/>
      <c r="D194" s="138"/>
      <c r="E194" s="86"/>
      <c r="F194" s="28"/>
      <c r="G194" s="28"/>
      <c r="H194" s="28"/>
      <c r="I194" s="28"/>
      <c r="J194" s="28"/>
      <c r="K194" s="28"/>
      <c r="L194" s="43"/>
      <c r="M194" s="43"/>
      <c r="N194" s="43"/>
      <c r="O194" s="43"/>
      <c r="P194" s="43"/>
      <c r="Q194" s="43"/>
      <c r="R194" s="43"/>
      <c r="S194" s="43"/>
      <c r="T194" s="43"/>
      <c r="U194" s="43"/>
      <c r="V194" s="43"/>
      <c r="W194" s="43"/>
      <c r="X194" s="43"/>
      <c r="Y194" s="43"/>
      <c r="Z194" s="43"/>
      <c r="AA194" s="4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43"/>
      <c r="AY194" s="43"/>
      <c r="AZ194" s="43"/>
      <c r="BA194" s="43"/>
      <c r="BB194" s="43"/>
      <c r="BC194" s="43"/>
      <c r="BD194" s="43"/>
      <c r="BE194" s="43"/>
      <c r="BF194" s="43"/>
      <c r="BG194" s="43"/>
      <c r="BH194" s="43"/>
      <c r="BI194" s="43"/>
      <c r="BJ194" s="43"/>
      <c r="BK194" s="43"/>
      <c r="BL194" s="43"/>
      <c r="BM194" s="43"/>
      <c r="BN194" s="43"/>
      <c r="BO194" s="43"/>
      <c r="BP194" s="43"/>
      <c r="BQ194" s="43"/>
      <c r="BR194" s="43"/>
      <c r="BS194" s="43"/>
      <c r="BT194" s="43"/>
      <c r="BU194" s="43"/>
      <c r="BV194" s="43"/>
      <c r="BW194" s="43"/>
      <c r="BX194" s="43"/>
      <c r="BY194" s="43"/>
      <c r="BZ194" s="43"/>
      <c r="CA194" s="43"/>
      <c r="CB194" s="43"/>
      <c r="CC194" s="43"/>
      <c r="CD194" s="43"/>
      <c r="CE194" s="43"/>
      <c r="CF194" s="43"/>
      <c r="CG194" s="43"/>
      <c r="CH194" s="43"/>
      <c r="CI194" s="43"/>
      <c r="CJ194" s="43"/>
      <c r="CK194" s="43"/>
      <c r="CL194" s="43"/>
      <c r="CM194" s="43"/>
      <c r="CN194" s="43"/>
      <c r="CO194" s="43"/>
      <c r="CP194" s="43"/>
      <c r="CQ194" s="43"/>
      <c r="CR194" s="43"/>
      <c r="CS194" s="43"/>
      <c r="CT194" s="43"/>
      <c r="CU194" s="43"/>
      <c r="CV194" s="43"/>
      <c r="CW194" s="43"/>
      <c r="CX194" s="43"/>
      <c r="CY194" s="43"/>
      <c r="CZ194" s="43"/>
      <c r="DA194" s="43"/>
      <c r="DB194" s="43"/>
      <c r="DC194" s="43"/>
      <c r="DD194" s="43"/>
      <c r="DE194" s="43"/>
      <c r="DF194" s="43"/>
      <c r="DG194" s="43"/>
      <c r="DH194" s="43"/>
      <c r="DI194" s="43"/>
      <c r="DJ194" s="23"/>
    </row>
    <row r="195" spans="1:114" s="11" customFormat="1" x14ac:dyDescent="0.2">
      <c r="A195" s="104">
        <f t="shared" si="9"/>
        <v>5</v>
      </c>
      <c r="B195" s="110" t="s">
        <v>57</v>
      </c>
      <c r="C195" s="135"/>
      <c r="D195" s="138"/>
      <c r="E195" s="86"/>
      <c r="F195" s="28"/>
      <c r="G195" s="28"/>
      <c r="H195" s="28"/>
      <c r="I195" s="28"/>
      <c r="J195" s="28"/>
      <c r="K195" s="28"/>
      <c r="L195" s="43"/>
      <c r="M195" s="43"/>
      <c r="N195" s="43"/>
      <c r="O195" s="43"/>
      <c r="P195" s="43"/>
      <c r="Q195" s="43"/>
      <c r="R195" s="43"/>
      <c r="S195" s="43"/>
      <c r="T195" s="43"/>
      <c r="U195" s="43"/>
      <c r="V195" s="43"/>
      <c r="W195" s="43"/>
      <c r="X195" s="43"/>
      <c r="Y195" s="43"/>
      <c r="Z195" s="43"/>
      <c r="AA195" s="4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43"/>
      <c r="AY195" s="43"/>
      <c r="AZ195" s="43"/>
      <c r="BA195" s="43"/>
      <c r="BB195" s="43"/>
      <c r="BC195" s="43"/>
      <c r="BD195" s="43"/>
      <c r="BE195" s="43"/>
      <c r="BF195" s="43"/>
      <c r="BG195" s="43"/>
      <c r="BH195" s="43"/>
      <c r="BI195" s="43"/>
      <c r="BJ195" s="43"/>
      <c r="BK195" s="43"/>
      <c r="BL195" s="43"/>
      <c r="BM195" s="43"/>
      <c r="BN195" s="43"/>
      <c r="BO195" s="43"/>
      <c r="BP195" s="43"/>
      <c r="BQ195" s="43"/>
      <c r="BR195" s="43"/>
      <c r="BS195" s="43"/>
      <c r="BT195" s="43"/>
      <c r="BU195" s="43"/>
      <c r="BV195" s="43"/>
      <c r="BW195" s="43"/>
      <c r="BX195" s="43"/>
      <c r="BY195" s="43"/>
      <c r="BZ195" s="43"/>
      <c r="CA195" s="43"/>
      <c r="CB195" s="43"/>
      <c r="CC195" s="43"/>
      <c r="CD195" s="43"/>
      <c r="CE195" s="43"/>
      <c r="CF195" s="43"/>
      <c r="CG195" s="43"/>
      <c r="CH195" s="43"/>
      <c r="CI195" s="43"/>
      <c r="CJ195" s="43"/>
      <c r="CK195" s="43"/>
      <c r="CL195" s="43"/>
      <c r="CM195" s="43"/>
      <c r="CN195" s="43"/>
      <c r="CO195" s="43"/>
      <c r="CP195" s="43"/>
      <c r="CQ195" s="43"/>
      <c r="CR195" s="43"/>
      <c r="CS195" s="43"/>
      <c r="CT195" s="43"/>
      <c r="CU195" s="43"/>
      <c r="CV195" s="43"/>
      <c r="CW195" s="43"/>
      <c r="CX195" s="43"/>
      <c r="CY195" s="43"/>
      <c r="CZ195" s="43"/>
      <c r="DA195" s="43"/>
      <c r="DB195" s="43"/>
      <c r="DC195" s="43"/>
      <c r="DD195" s="43"/>
      <c r="DE195" s="43"/>
      <c r="DF195" s="43"/>
      <c r="DG195" s="43"/>
      <c r="DH195" s="43"/>
      <c r="DI195" s="43"/>
      <c r="DJ195" s="23"/>
    </row>
    <row r="196" spans="1:114" s="11" customFormat="1" ht="25.5" x14ac:dyDescent="0.2">
      <c r="A196" s="104">
        <f t="shared" si="9"/>
        <v>6</v>
      </c>
      <c r="B196" s="105" t="s">
        <v>365</v>
      </c>
      <c r="C196" s="135"/>
      <c r="D196" s="138"/>
      <c r="E196" s="86"/>
      <c r="F196" s="28"/>
      <c r="G196" s="28"/>
      <c r="H196" s="28"/>
      <c r="I196" s="28"/>
      <c r="J196" s="28"/>
      <c r="K196" s="28"/>
      <c r="L196" s="43"/>
      <c r="M196" s="43"/>
      <c r="N196" s="43"/>
      <c r="O196" s="43"/>
      <c r="P196" s="43"/>
      <c r="Q196" s="43"/>
      <c r="R196" s="43"/>
      <c r="S196" s="43"/>
      <c r="T196" s="43"/>
      <c r="U196" s="43"/>
      <c r="V196" s="43"/>
      <c r="W196" s="43"/>
      <c r="X196" s="43"/>
      <c r="Y196" s="43"/>
      <c r="Z196" s="43"/>
      <c r="AA196" s="4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43"/>
      <c r="AY196" s="43"/>
      <c r="AZ196" s="43"/>
      <c r="BA196" s="43"/>
      <c r="BB196" s="43"/>
      <c r="BC196" s="43"/>
      <c r="BD196" s="43"/>
      <c r="BE196" s="43"/>
      <c r="BF196" s="43"/>
      <c r="BG196" s="43"/>
      <c r="BH196" s="43"/>
      <c r="BI196" s="43"/>
      <c r="BJ196" s="43"/>
      <c r="BK196" s="43"/>
      <c r="BL196" s="43"/>
      <c r="BM196" s="43"/>
      <c r="BN196" s="43"/>
      <c r="BO196" s="43"/>
      <c r="BP196" s="43"/>
      <c r="BQ196" s="43"/>
      <c r="BR196" s="43"/>
      <c r="BS196" s="43"/>
      <c r="BT196" s="43"/>
      <c r="BU196" s="43"/>
      <c r="BV196" s="43"/>
      <c r="BW196" s="43"/>
      <c r="BX196" s="43"/>
      <c r="BY196" s="43"/>
      <c r="BZ196" s="43"/>
      <c r="CA196" s="43"/>
      <c r="CB196" s="43"/>
      <c r="CC196" s="43"/>
      <c r="CD196" s="43"/>
      <c r="CE196" s="43"/>
      <c r="CF196" s="43"/>
      <c r="CG196" s="43"/>
      <c r="CH196" s="43"/>
      <c r="CI196" s="43"/>
      <c r="CJ196" s="43"/>
      <c r="CK196" s="43"/>
      <c r="CL196" s="43"/>
      <c r="CM196" s="43"/>
      <c r="CN196" s="43"/>
      <c r="CO196" s="43"/>
      <c r="CP196" s="43"/>
      <c r="CQ196" s="43"/>
      <c r="CR196" s="43"/>
      <c r="CS196" s="43"/>
      <c r="CT196" s="43"/>
      <c r="CU196" s="43"/>
      <c r="CV196" s="43"/>
      <c r="CW196" s="43"/>
      <c r="CX196" s="43"/>
      <c r="CY196" s="43"/>
      <c r="CZ196" s="43"/>
      <c r="DA196" s="43"/>
      <c r="DB196" s="43"/>
      <c r="DC196" s="43"/>
      <c r="DD196" s="43"/>
      <c r="DE196" s="43"/>
      <c r="DF196" s="43"/>
      <c r="DG196" s="43"/>
      <c r="DH196" s="43"/>
      <c r="DI196" s="43"/>
      <c r="DJ196" s="23"/>
    </row>
    <row r="197" spans="1:114" s="11" customFormat="1" x14ac:dyDescent="0.2">
      <c r="A197" s="104">
        <f t="shared" si="9"/>
        <v>7</v>
      </c>
      <c r="B197" s="110" t="s">
        <v>214</v>
      </c>
      <c r="C197" s="135"/>
      <c r="D197" s="139"/>
      <c r="E197" s="86"/>
      <c r="F197" s="28"/>
      <c r="G197" s="28"/>
      <c r="H197" s="28"/>
      <c r="I197" s="28"/>
      <c r="J197" s="28"/>
      <c r="K197" s="28"/>
      <c r="L197" s="43"/>
      <c r="M197" s="43"/>
      <c r="N197" s="43"/>
      <c r="O197" s="43"/>
      <c r="P197" s="43"/>
      <c r="Q197" s="43"/>
      <c r="R197" s="43"/>
      <c r="S197" s="43"/>
      <c r="T197" s="43"/>
      <c r="U197" s="43"/>
      <c r="V197" s="43"/>
      <c r="W197" s="43"/>
      <c r="X197" s="43"/>
      <c r="Y197" s="43"/>
      <c r="Z197" s="43"/>
      <c r="AA197" s="4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43"/>
      <c r="AY197" s="43"/>
      <c r="AZ197" s="43"/>
      <c r="BA197" s="43"/>
      <c r="BB197" s="43"/>
      <c r="BC197" s="43"/>
      <c r="BD197" s="43"/>
      <c r="BE197" s="43"/>
      <c r="BF197" s="43"/>
      <c r="BG197" s="43"/>
      <c r="BH197" s="43"/>
      <c r="BI197" s="43"/>
      <c r="BJ197" s="43"/>
      <c r="BK197" s="43"/>
      <c r="BL197" s="43"/>
      <c r="BM197" s="43"/>
      <c r="BN197" s="43"/>
      <c r="BO197" s="43"/>
      <c r="BP197" s="43"/>
      <c r="BQ197" s="43"/>
      <c r="BR197" s="43"/>
      <c r="BS197" s="43"/>
      <c r="BT197" s="43"/>
      <c r="BU197" s="43"/>
      <c r="BV197" s="43"/>
      <c r="BW197" s="43"/>
      <c r="BX197" s="43"/>
      <c r="BY197" s="43"/>
      <c r="BZ197" s="43"/>
      <c r="CA197" s="43"/>
      <c r="CB197" s="43"/>
      <c r="CC197" s="43"/>
      <c r="CD197" s="43"/>
      <c r="CE197" s="43"/>
      <c r="CF197" s="43"/>
      <c r="CG197" s="43"/>
      <c r="CH197" s="43"/>
      <c r="CI197" s="43"/>
      <c r="CJ197" s="43"/>
      <c r="CK197" s="43"/>
      <c r="CL197" s="43"/>
      <c r="CM197" s="43"/>
      <c r="CN197" s="43"/>
      <c r="CO197" s="43"/>
      <c r="CP197" s="43"/>
      <c r="CQ197" s="43"/>
      <c r="CR197" s="43"/>
      <c r="CS197" s="43"/>
      <c r="CT197" s="43"/>
      <c r="CU197" s="43"/>
      <c r="CV197" s="43"/>
      <c r="CW197" s="43"/>
      <c r="CX197" s="43"/>
      <c r="CY197" s="43"/>
      <c r="CZ197" s="43"/>
      <c r="DA197" s="43"/>
      <c r="DB197" s="43"/>
      <c r="DC197" s="43"/>
      <c r="DD197" s="43"/>
      <c r="DE197" s="43"/>
      <c r="DF197" s="43"/>
      <c r="DG197" s="43"/>
      <c r="DH197" s="43"/>
      <c r="DI197" s="43"/>
      <c r="DJ197" s="23"/>
    </row>
    <row r="198" spans="1:114" s="1" customFormat="1" x14ac:dyDescent="0.2">
      <c r="A198" s="104">
        <f t="shared" si="9"/>
        <v>8</v>
      </c>
      <c r="B198" s="110" t="s">
        <v>215</v>
      </c>
      <c r="C198" s="135"/>
      <c r="D198" s="139"/>
      <c r="E198" s="86"/>
      <c r="F198" s="4"/>
      <c r="G198" s="4"/>
      <c r="H198" s="4"/>
      <c r="I198" s="4"/>
      <c r="J198" s="4"/>
      <c r="K198" s="4"/>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s="21"/>
    </row>
    <row r="199" spans="1:114" s="1" customFormat="1" ht="14.25" customHeight="1" x14ac:dyDescent="0.2">
      <c r="A199" s="104">
        <f t="shared" si="9"/>
        <v>9</v>
      </c>
      <c r="B199" s="110" t="s">
        <v>216</v>
      </c>
      <c r="C199" s="135"/>
      <c r="D199" s="139"/>
      <c r="E199" s="86"/>
      <c r="F199" s="4"/>
      <c r="G199" s="4"/>
      <c r="H199" s="4"/>
      <c r="I199" s="4"/>
      <c r="J199" s="4"/>
      <c r="K199" s="4"/>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21"/>
    </row>
    <row r="200" spans="1:114" s="1" customFormat="1" ht="14.25" customHeight="1" x14ac:dyDescent="0.2">
      <c r="A200" s="104">
        <f t="shared" si="9"/>
        <v>10</v>
      </c>
      <c r="B200" s="110" t="s">
        <v>217</v>
      </c>
      <c r="C200" s="135"/>
      <c r="D200" s="139"/>
      <c r="E200" s="86"/>
      <c r="F200" s="4"/>
      <c r="G200" s="4"/>
      <c r="H200" s="4"/>
      <c r="I200" s="4"/>
      <c r="J200" s="4"/>
      <c r="K200" s="4"/>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21"/>
    </row>
    <row r="201" spans="1:114" s="1" customFormat="1" ht="15" customHeight="1" x14ac:dyDescent="0.2">
      <c r="A201" s="104">
        <f t="shared" si="9"/>
        <v>11</v>
      </c>
      <c r="B201" s="110" t="s">
        <v>218</v>
      </c>
      <c r="C201" s="135"/>
      <c r="D201" s="138"/>
      <c r="E201" s="86"/>
      <c r="F201" s="4"/>
      <c r="G201" s="4"/>
      <c r="H201" s="4"/>
      <c r="I201" s="4"/>
      <c r="J201" s="4"/>
      <c r="K201" s="4"/>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s="21"/>
    </row>
    <row r="202" spans="1:114" s="1" customFormat="1" ht="12.75" customHeight="1" x14ac:dyDescent="0.2">
      <c r="A202" s="104">
        <f t="shared" si="9"/>
        <v>12</v>
      </c>
      <c r="B202" s="110" t="s">
        <v>169</v>
      </c>
      <c r="C202" s="135"/>
      <c r="D202" s="138"/>
      <c r="E202" s="86"/>
      <c r="F202" s="4"/>
      <c r="G202" s="4"/>
      <c r="H202" s="4"/>
      <c r="I202" s="4"/>
      <c r="J202" s="4"/>
      <c r="K202" s="4"/>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s="21"/>
    </row>
    <row r="203" spans="1:114" s="1" customFormat="1" ht="15" customHeight="1" x14ac:dyDescent="0.2">
      <c r="A203" s="104">
        <f t="shared" si="9"/>
        <v>13</v>
      </c>
      <c r="B203" s="110" t="s">
        <v>387</v>
      </c>
      <c r="C203" s="135"/>
      <c r="D203" s="138"/>
      <c r="E203" s="86"/>
      <c r="F203" s="4"/>
      <c r="G203" s="4"/>
      <c r="H203" s="4"/>
      <c r="I203" s="4"/>
      <c r="J203" s="4"/>
      <c r="K203" s="4"/>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21"/>
    </row>
    <row r="204" spans="1:114" s="1" customFormat="1" x14ac:dyDescent="0.2">
      <c r="A204" s="104"/>
      <c r="B204" s="107" t="s">
        <v>157</v>
      </c>
      <c r="C204" s="136">
        <f>SUM(C191:C203)</f>
        <v>0</v>
      </c>
      <c r="D204" s="139"/>
      <c r="E204" s="31"/>
      <c r="F204" s="4"/>
      <c r="G204" s="4"/>
      <c r="H204" s="4"/>
      <c r="I204" s="4"/>
      <c r="J204" s="4"/>
      <c r="K204" s="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21"/>
    </row>
    <row r="205" spans="1:114" s="5" customFormat="1" ht="20.25" x14ac:dyDescent="0.3">
      <c r="A205" s="117"/>
      <c r="B205" s="118" t="s">
        <v>200</v>
      </c>
      <c r="C205" s="140"/>
      <c r="D205" s="140"/>
      <c r="E205" s="97" t="e">
        <f>#REF!/4</f>
        <v>#REF!</v>
      </c>
      <c r="F205" s="26"/>
      <c r="G205" s="26"/>
      <c r="H205" s="26"/>
      <c r="I205" s="26"/>
      <c r="J205" s="26"/>
      <c r="K205" s="26"/>
      <c r="L205" s="41"/>
      <c r="M205" s="41"/>
      <c r="N205" s="41"/>
      <c r="O205" s="41"/>
      <c r="P205" s="41"/>
      <c r="Q205" s="41"/>
      <c r="R205" s="41"/>
      <c r="S205" s="41"/>
      <c r="T205" s="41"/>
      <c r="U205" s="41"/>
      <c r="V205" s="41"/>
      <c r="W205" s="41"/>
      <c r="X205" s="41"/>
      <c r="Y205" s="41"/>
      <c r="Z205" s="41"/>
      <c r="AA205" s="41"/>
      <c r="AB205" s="41"/>
      <c r="AC205" s="41"/>
      <c r="AD205" s="41"/>
      <c r="AE205" s="41"/>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c r="BJ205" s="41"/>
      <c r="BK205" s="41"/>
      <c r="BL205" s="41"/>
      <c r="BM205" s="41"/>
      <c r="BN205" s="41"/>
      <c r="BO205" s="41"/>
      <c r="BP205" s="41"/>
      <c r="BQ205" s="41"/>
      <c r="BR205" s="41"/>
      <c r="BS205" s="41"/>
      <c r="BT205" s="41"/>
      <c r="BU205" s="41"/>
      <c r="BV205" s="41"/>
      <c r="BW205" s="41"/>
      <c r="BX205" s="41"/>
      <c r="BY205" s="41"/>
      <c r="BZ205" s="41"/>
      <c r="CA205" s="41"/>
      <c r="CB205" s="41"/>
      <c r="CC205" s="41"/>
      <c r="CD205" s="41"/>
      <c r="CE205" s="41"/>
      <c r="CF205" s="41"/>
      <c r="CG205" s="41"/>
      <c r="CH205" s="41"/>
      <c r="CI205" s="41"/>
      <c r="CJ205" s="41"/>
      <c r="CK205" s="41"/>
      <c r="CL205" s="41"/>
      <c r="CM205" s="41"/>
      <c r="CN205" s="41"/>
      <c r="CO205" s="41"/>
      <c r="CP205" s="41"/>
      <c r="CQ205" s="41"/>
      <c r="CR205" s="41"/>
      <c r="CS205" s="41"/>
      <c r="CT205" s="41"/>
      <c r="CU205" s="41"/>
      <c r="CV205" s="41"/>
      <c r="CW205" s="41"/>
      <c r="CX205" s="41"/>
      <c r="CY205" s="41"/>
      <c r="CZ205" s="41"/>
      <c r="DA205" s="41"/>
      <c r="DB205" s="41"/>
      <c r="DC205" s="41"/>
      <c r="DD205" s="41"/>
      <c r="DE205" s="41"/>
      <c r="DF205" s="41"/>
      <c r="DG205" s="41"/>
      <c r="DH205" s="41"/>
      <c r="DI205" s="41"/>
      <c r="DJ205" s="20"/>
    </row>
    <row r="206" spans="1:114" s="9" customFormat="1" x14ac:dyDescent="0.2">
      <c r="A206" s="122"/>
      <c r="B206" s="120" t="s">
        <v>170</v>
      </c>
      <c r="C206" s="138"/>
      <c r="D206" s="138"/>
      <c r="E206" s="89">
        <f>C226/19</f>
        <v>0</v>
      </c>
      <c r="F206" s="28"/>
      <c r="G206" s="28"/>
      <c r="H206" s="28"/>
      <c r="I206" s="28"/>
      <c r="J206" s="28"/>
      <c r="K206" s="28"/>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43"/>
      <c r="AY206" s="43"/>
      <c r="AZ206" s="43"/>
      <c r="BA206" s="43"/>
      <c r="BB206" s="43"/>
      <c r="BC206" s="43"/>
      <c r="BD206" s="43"/>
      <c r="BE206" s="43"/>
      <c r="BF206" s="43"/>
      <c r="BG206" s="43"/>
      <c r="BH206" s="43"/>
      <c r="BI206" s="43"/>
      <c r="BJ206" s="43"/>
      <c r="BK206" s="43"/>
      <c r="BL206" s="43"/>
      <c r="BM206" s="43"/>
      <c r="BN206" s="43"/>
      <c r="BO206" s="43"/>
      <c r="BP206" s="43"/>
      <c r="BQ206" s="43"/>
      <c r="BR206" s="43"/>
      <c r="BS206" s="43"/>
      <c r="BT206" s="43"/>
      <c r="BU206" s="43"/>
      <c r="BV206" s="43"/>
      <c r="BW206" s="43"/>
      <c r="BX206" s="43"/>
      <c r="BY206" s="43"/>
      <c r="BZ206" s="43"/>
      <c r="CA206" s="43"/>
      <c r="CB206" s="43"/>
      <c r="CC206" s="43"/>
      <c r="CD206" s="43"/>
      <c r="CE206" s="43"/>
      <c r="CF206" s="43"/>
      <c r="CG206" s="43"/>
      <c r="CH206" s="43"/>
      <c r="CI206" s="43"/>
      <c r="CJ206" s="43"/>
      <c r="CK206" s="43"/>
      <c r="CL206" s="43"/>
      <c r="CM206" s="43"/>
      <c r="CN206" s="43"/>
      <c r="CO206" s="43"/>
      <c r="CP206" s="43"/>
      <c r="CQ206" s="43"/>
      <c r="CR206" s="43"/>
      <c r="CS206" s="43"/>
      <c r="CT206" s="43"/>
      <c r="CU206" s="43"/>
      <c r="CV206" s="43"/>
      <c r="CW206" s="43"/>
      <c r="CX206" s="43"/>
      <c r="CY206" s="43"/>
      <c r="CZ206" s="43"/>
      <c r="DA206" s="43"/>
      <c r="DB206" s="43"/>
      <c r="DC206" s="43"/>
      <c r="DD206" s="43"/>
      <c r="DE206" s="43"/>
      <c r="DF206" s="43"/>
      <c r="DG206" s="43"/>
      <c r="DH206" s="43"/>
      <c r="DI206" s="43"/>
      <c r="DJ206" s="23"/>
    </row>
    <row r="207" spans="1:114" s="1" customFormat="1" x14ac:dyDescent="0.2">
      <c r="A207" s="104">
        <v>1</v>
      </c>
      <c r="B207" s="110" t="s">
        <v>91</v>
      </c>
      <c r="C207" s="135"/>
      <c r="D207" s="138"/>
      <c r="E207" s="86"/>
      <c r="F207" s="4"/>
      <c r="G207" s="4"/>
      <c r="H207" s="4"/>
      <c r="I207" s="4"/>
      <c r="J207" s="4"/>
      <c r="K207" s="4"/>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21"/>
    </row>
    <row r="208" spans="1:114" s="1" customFormat="1" x14ac:dyDescent="0.2">
      <c r="A208" s="104">
        <f t="shared" ref="A208:A225" si="10">A207+1</f>
        <v>2</v>
      </c>
      <c r="B208" s="110" t="s">
        <v>196</v>
      </c>
      <c r="C208" s="135"/>
      <c r="D208" s="138"/>
      <c r="E208" s="86"/>
      <c r="F208" s="4"/>
      <c r="G208" s="4"/>
      <c r="H208" s="4"/>
      <c r="I208" s="4"/>
      <c r="J208" s="4"/>
      <c r="K208" s="4"/>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21"/>
    </row>
    <row r="209" spans="1:114" s="1" customFormat="1" x14ac:dyDescent="0.2">
      <c r="A209" s="104">
        <f t="shared" si="10"/>
        <v>3</v>
      </c>
      <c r="B209" s="110" t="s">
        <v>92</v>
      </c>
      <c r="C209" s="135"/>
      <c r="D209" s="138"/>
      <c r="E209" s="86"/>
      <c r="F209" s="4"/>
      <c r="G209" s="4"/>
      <c r="H209" s="4"/>
      <c r="I209" s="4"/>
      <c r="J209" s="4"/>
      <c r="K209" s="4"/>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21"/>
    </row>
    <row r="210" spans="1:114" s="1" customFormat="1" x14ac:dyDescent="0.2">
      <c r="A210" s="104">
        <f t="shared" si="10"/>
        <v>4</v>
      </c>
      <c r="B210" s="110" t="s">
        <v>148</v>
      </c>
      <c r="C210" s="135"/>
      <c r="D210" s="138"/>
      <c r="E210" s="86"/>
      <c r="F210" s="4"/>
      <c r="G210" s="4"/>
      <c r="H210" s="4"/>
      <c r="I210" s="4"/>
      <c r="J210" s="4"/>
      <c r="K210" s="4"/>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s="21"/>
    </row>
    <row r="211" spans="1:114" s="1" customFormat="1" x14ac:dyDescent="0.2">
      <c r="A211" s="104">
        <f t="shared" si="10"/>
        <v>5</v>
      </c>
      <c r="B211" s="110" t="s">
        <v>149</v>
      </c>
      <c r="C211" s="135"/>
      <c r="D211" s="138"/>
      <c r="E211" s="86"/>
      <c r="F211" s="4"/>
      <c r="G211" s="4"/>
      <c r="H211" s="4"/>
      <c r="I211" s="4"/>
      <c r="J211" s="4"/>
      <c r="K211" s="4"/>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s="21"/>
    </row>
    <row r="212" spans="1:114" s="1" customFormat="1" x14ac:dyDescent="0.2">
      <c r="A212" s="104">
        <f t="shared" si="10"/>
        <v>6</v>
      </c>
      <c r="B212" s="110" t="s">
        <v>93</v>
      </c>
      <c r="C212" s="135"/>
      <c r="D212" s="138"/>
      <c r="E212" s="86"/>
      <c r="F212" s="4"/>
      <c r="G212" s="4"/>
      <c r="H212" s="4"/>
      <c r="I212" s="4"/>
      <c r="J212" s="4"/>
      <c r="K212" s="4"/>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21"/>
    </row>
    <row r="213" spans="1:114" s="1" customFormat="1" x14ac:dyDescent="0.2">
      <c r="A213" s="104">
        <f t="shared" si="10"/>
        <v>7</v>
      </c>
      <c r="B213" s="110" t="s">
        <v>94</v>
      </c>
      <c r="C213" s="135"/>
      <c r="D213" s="138"/>
      <c r="E213" s="86"/>
      <c r="F213" s="4"/>
      <c r="G213" s="4"/>
      <c r="H213" s="4"/>
      <c r="I213" s="4"/>
      <c r="J213" s="4"/>
      <c r="K213" s="4"/>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s="21"/>
    </row>
    <row r="214" spans="1:114" s="1" customFormat="1" ht="25.5" x14ac:dyDescent="0.2">
      <c r="A214" s="104">
        <f t="shared" si="10"/>
        <v>8</v>
      </c>
      <c r="B214" s="105" t="s">
        <v>366</v>
      </c>
      <c r="C214" s="135"/>
      <c r="D214" s="138"/>
      <c r="E214" s="86"/>
      <c r="F214" s="4"/>
      <c r="G214" s="4"/>
      <c r="H214" s="4"/>
      <c r="I214" s="4"/>
      <c r="J214" s="4"/>
      <c r="K214" s="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s="21"/>
    </row>
    <row r="215" spans="1:114" s="1" customFormat="1" x14ac:dyDescent="0.2">
      <c r="A215" s="104">
        <f t="shared" si="10"/>
        <v>9</v>
      </c>
      <c r="B215" s="110" t="s">
        <v>223</v>
      </c>
      <c r="C215" s="135"/>
      <c r="D215" s="138"/>
      <c r="E215" s="33"/>
      <c r="F215" s="4"/>
      <c r="G215" s="4"/>
      <c r="H215" s="4"/>
      <c r="I215" s="4"/>
      <c r="J215" s="4"/>
      <c r="K215" s="4"/>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s="21"/>
    </row>
    <row r="216" spans="1:114" s="1" customFormat="1" x14ac:dyDescent="0.2">
      <c r="A216" s="104">
        <f t="shared" si="10"/>
        <v>10</v>
      </c>
      <c r="B216" s="110" t="s">
        <v>224</v>
      </c>
      <c r="C216" s="135"/>
      <c r="D216" s="138"/>
      <c r="E216" s="33"/>
      <c r="F216" s="4"/>
      <c r="G216" s="4"/>
      <c r="H216" s="4"/>
      <c r="I216" s="4"/>
      <c r="J216" s="4"/>
      <c r="K216" s="4"/>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21"/>
    </row>
    <row r="217" spans="1:114" s="1" customFormat="1" x14ac:dyDescent="0.2">
      <c r="A217" s="104">
        <f t="shared" si="10"/>
        <v>11</v>
      </c>
      <c r="B217" s="110" t="s">
        <v>225</v>
      </c>
      <c r="C217" s="135"/>
      <c r="D217" s="138"/>
      <c r="E217" s="33"/>
      <c r="F217" s="4"/>
      <c r="G217" s="4"/>
      <c r="H217" s="4"/>
      <c r="I217" s="4"/>
      <c r="J217" s="4"/>
      <c r="K217" s="4"/>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s="21"/>
    </row>
    <row r="218" spans="1:114" s="1" customFormat="1" x14ac:dyDescent="0.2">
      <c r="A218" s="104">
        <f t="shared" si="10"/>
        <v>12</v>
      </c>
      <c r="B218" s="110" t="s">
        <v>219</v>
      </c>
      <c r="C218" s="135"/>
      <c r="D218" s="138"/>
      <c r="E218" s="33"/>
      <c r="F218" s="4"/>
      <c r="G218" s="4"/>
      <c r="H218" s="4"/>
      <c r="I218" s="4"/>
      <c r="J218" s="4"/>
      <c r="K218" s="4"/>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s="21"/>
    </row>
    <row r="219" spans="1:114" s="1" customFormat="1" x14ac:dyDescent="0.2">
      <c r="A219" s="104">
        <f t="shared" si="10"/>
        <v>13</v>
      </c>
      <c r="B219" s="111" t="s">
        <v>388</v>
      </c>
      <c r="C219" s="135"/>
      <c r="D219" s="138"/>
      <c r="E219" s="33"/>
      <c r="F219" s="4"/>
      <c r="G219" s="4"/>
      <c r="H219" s="4"/>
      <c r="I219" s="4"/>
      <c r="J219" s="4"/>
      <c r="K219" s="4"/>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s="21"/>
    </row>
    <row r="220" spans="1:114" s="1" customFormat="1" x14ac:dyDescent="0.2">
      <c r="A220" s="104">
        <f t="shared" si="10"/>
        <v>14</v>
      </c>
      <c r="B220" s="111" t="s">
        <v>220</v>
      </c>
      <c r="C220" s="135"/>
      <c r="D220" s="138"/>
      <c r="E220" s="33"/>
      <c r="F220" s="4"/>
      <c r="G220" s="4"/>
      <c r="H220" s="4"/>
      <c r="I220" s="4"/>
      <c r="J220" s="4"/>
      <c r="K220" s="4"/>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s="21"/>
    </row>
    <row r="221" spans="1:114" s="1" customFormat="1" ht="12.75" customHeight="1" x14ac:dyDescent="0.2">
      <c r="A221" s="104">
        <f t="shared" si="10"/>
        <v>15</v>
      </c>
      <c r="B221" s="123" t="s">
        <v>277</v>
      </c>
      <c r="C221" s="135"/>
      <c r="D221" s="138"/>
      <c r="E221" s="33"/>
      <c r="F221" s="4"/>
      <c r="G221" s="4"/>
      <c r="H221" s="4"/>
      <c r="I221" s="4"/>
      <c r="J221" s="4"/>
      <c r="K221" s="4"/>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s="21"/>
    </row>
    <row r="222" spans="1:114" s="1" customFormat="1" x14ac:dyDescent="0.2">
      <c r="A222" s="104">
        <f t="shared" si="10"/>
        <v>16</v>
      </c>
      <c r="B222" s="110" t="s">
        <v>221</v>
      </c>
      <c r="C222" s="135"/>
      <c r="D222" s="138"/>
      <c r="E222" s="33"/>
      <c r="F222" s="4"/>
      <c r="G222" s="4"/>
      <c r="H222" s="4"/>
      <c r="I222" s="4"/>
      <c r="J222" s="4"/>
      <c r="K222" s="4"/>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s="21"/>
    </row>
    <row r="223" spans="1:114" s="1" customFormat="1" x14ac:dyDescent="0.2">
      <c r="A223" s="104">
        <f t="shared" si="10"/>
        <v>17</v>
      </c>
      <c r="B223" s="110" t="s">
        <v>222</v>
      </c>
      <c r="C223" s="135"/>
      <c r="D223" s="138"/>
      <c r="E223" s="33"/>
      <c r="F223" s="4"/>
      <c r="G223" s="4"/>
      <c r="H223" s="4"/>
      <c r="I223" s="4"/>
      <c r="J223" s="4"/>
      <c r="K223" s="4"/>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s="21"/>
    </row>
    <row r="224" spans="1:114" s="1" customFormat="1" x14ac:dyDescent="0.2">
      <c r="A224" s="104">
        <f t="shared" si="10"/>
        <v>18</v>
      </c>
      <c r="B224" s="111" t="s">
        <v>226</v>
      </c>
      <c r="C224" s="135"/>
      <c r="D224" s="138"/>
      <c r="E224" s="33"/>
      <c r="F224" s="4"/>
      <c r="G224" s="4"/>
      <c r="H224" s="4"/>
      <c r="I224" s="4"/>
      <c r="J224" s="4"/>
      <c r="K224" s="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s="21"/>
    </row>
    <row r="225" spans="1:114" s="1" customFormat="1" x14ac:dyDescent="0.2">
      <c r="A225" s="104">
        <f t="shared" si="10"/>
        <v>19</v>
      </c>
      <c r="B225" s="111" t="s">
        <v>182</v>
      </c>
      <c r="C225" s="135"/>
      <c r="D225" s="138"/>
      <c r="E225" s="33"/>
      <c r="F225" s="4"/>
      <c r="G225" s="4"/>
      <c r="H225" s="4"/>
      <c r="I225" s="4"/>
      <c r="J225" s="4"/>
      <c r="K225" s="4"/>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s="21"/>
    </row>
    <row r="226" spans="1:114" s="1" customFormat="1" x14ac:dyDescent="0.2">
      <c r="A226" s="104"/>
      <c r="B226" s="107" t="s">
        <v>157</v>
      </c>
      <c r="C226" s="136">
        <f>SUM(C207:C225)</f>
        <v>0</v>
      </c>
      <c r="D226" s="139"/>
      <c r="E226" s="31"/>
      <c r="F226" s="4"/>
      <c r="G226" s="4"/>
      <c r="H226" s="4"/>
      <c r="I226" s="4"/>
      <c r="J226" s="4"/>
      <c r="K226" s="4"/>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s="21"/>
    </row>
    <row r="227" spans="1:114" s="9" customFormat="1" x14ac:dyDescent="0.2">
      <c r="A227" s="122"/>
      <c r="B227" s="120" t="s">
        <v>129</v>
      </c>
      <c r="C227" s="138"/>
      <c r="D227" s="138"/>
      <c r="E227" s="89">
        <f>C237/9</f>
        <v>0</v>
      </c>
      <c r="F227" s="28"/>
      <c r="G227" s="28"/>
      <c r="H227" s="28"/>
      <c r="I227" s="28"/>
      <c r="J227" s="28"/>
      <c r="K227" s="28"/>
      <c r="L227" s="43"/>
      <c r="M227" s="43"/>
      <c r="N227" s="43"/>
      <c r="O227" s="43"/>
      <c r="P227" s="43"/>
      <c r="Q227" s="43"/>
      <c r="R227" s="43"/>
      <c r="S227" s="43"/>
      <c r="T227" s="43"/>
      <c r="U227" s="43"/>
      <c r="V227" s="43"/>
      <c r="W227" s="43"/>
      <c r="X227" s="43"/>
      <c r="Y227" s="43"/>
      <c r="Z227" s="43"/>
      <c r="AA227" s="43"/>
      <c r="AB227" s="43"/>
      <c r="AC227" s="43"/>
      <c r="AD227" s="43"/>
      <c r="AE227" s="43"/>
      <c r="AF227" s="43"/>
      <c r="AG227" s="43"/>
      <c r="AH227" s="43"/>
      <c r="AI227" s="43"/>
      <c r="AJ227" s="43"/>
      <c r="AK227" s="43"/>
      <c r="AL227" s="43"/>
      <c r="AM227" s="43"/>
      <c r="AN227" s="43"/>
      <c r="AO227" s="43"/>
      <c r="AP227" s="43"/>
      <c r="AQ227" s="43"/>
      <c r="AR227" s="43"/>
      <c r="AS227" s="43"/>
      <c r="AT227" s="43"/>
      <c r="AU227" s="43"/>
      <c r="AV227" s="43"/>
      <c r="AW227" s="43"/>
      <c r="AX227" s="43"/>
      <c r="AY227" s="43"/>
      <c r="AZ227" s="43"/>
      <c r="BA227" s="43"/>
      <c r="BB227" s="43"/>
      <c r="BC227" s="43"/>
      <c r="BD227" s="43"/>
      <c r="BE227" s="43"/>
      <c r="BF227" s="43"/>
      <c r="BG227" s="43"/>
      <c r="BH227" s="43"/>
      <c r="BI227" s="43"/>
      <c r="BJ227" s="43"/>
      <c r="BK227" s="43"/>
      <c r="BL227" s="43"/>
      <c r="BM227" s="43"/>
      <c r="BN227" s="43"/>
      <c r="BO227" s="43"/>
      <c r="BP227" s="43"/>
      <c r="BQ227" s="43"/>
      <c r="BR227" s="43"/>
      <c r="BS227" s="43"/>
      <c r="BT227" s="43"/>
      <c r="BU227" s="43"/>
      <c r="BV227" s="43"/>
      <c r="BW227" s="43"/>
      <c r="BX227" s="43"/>
      <c r="BY227" s="43"/>
      <c r="BZ227" s="43"/>
      <c r="CA227" s="43"/>
      <c r="CB227" s="43"/>
      <c r="CC227" s="43"/>
      <c r="CD227" s="43"/>
      <c r="CE227" s="43"/>
      <c r="CF227" s="43"/>
      <c r="CG227" s="43"/>
      <c r="CH227" s="43"/>
      <c r="CI227" s="43"/>
      <c r="CJ227" s="43"/>
      <c r="CK227" s="43"/>
      <c r="CL227" s="43"/>
      <c r="CM227" s="43"/>
      <c r="CN227" s="43"/>
      <c r="CO227" s="43"/>
      <c r="CP227" s="43"/>
      <c r="CQ227" s="43"/>
      <c r="CR227" s="43"/>
      <c r="CS227" s="43"/>
      <c r="CT227" s="43"/>
      <c r="CU227" s="43"/>
      <c r="CV227" s="43"/>
      <c r="CW227" s="43"/>
      <c r="CX227" s="43"/>
      <c r="CY227" s="43"/>
      <c r="CZ227" s="43"/>
      <c r="DA227" s="43"/>
      <c r="DB227" s="43"/>
      <c r="DC227" s="43"/>
      <c r="DD227" s="43"/>
      <c r="DE227" s="43"/>
      <c r="DF227" s="43"/>
      <c r="DG227" s="43"/>
      <c r="DH227" s="43"/>
      <c r="DI227" s="43"/>
      <c r="DJ227" s="23"/>
    </row>
    <row r="228" spans="1:114" s="1" customFormat="1" x14ac:dyDescent="0.2">
      <c r="A228" s="104">
        <f t="shared" ref="A228:A236" si="11">A227+1</f>
        <v>1</v>
      </c>
      <c r="B228" s="110" t="s">
        <v>96</v>
      </c>
      <c r="C228" s="135"/>
      <c r="D228" s="138"/>
      <c r="E228" s="86"/>
      <c r="F228" s="4"/>
      <c r="G228" s="4"/>
      <c r="H228" s="4"/>
      <c r="I228" s="4"/>
      <c r="J228" s="4"/>
      <c r="K228" s="4"/>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s="21"/>
    </row>
    <row r="229" spans="1:114" s="1" customFormat="1" x14ac:dyDescent="0.2">
      <c r="A229" s="104">
        <f t="shared" si="11"/>
        <v>2</v>
      </c>
      <c r="B229" s="110" t="s">
        <v>97</v>
      </c>
      <c r="C229" s="135"/>
      <c r="D229" s="138"/>
      <c r="E229" s="86"/>
      <c r="F229" s="4"/>
      <c r="G229" s="4"/>
      <c r="H229" s="4"/>
      <c r="I229" s="4"/>
      <c r="J229" s="4"/>
      <c r="K229" s="4"/>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s="21"/>
    </row>
    <row r="230" spans="1:114" s="1" customFormat="1" ht="24" customHeight="1" x14ac:dyDescent="0.2">
      <c r="A230" s="104">
        <f t="shared" si="11"/>
        <v>3</v>
      </c>
      <c r="B230" s="105" t="s">
        <v>389</v>
      </c>
      <c r="C230" s="135"/>
      <c r="D230" s="138"/>
      <c r="E230" s="86"/>
      <c r="F230" s="4"/>
      <c r="G230" s="4"/>
      <c r="H230" s="4"/>
      <c r="I230" s="4"/>
      <c r="J230" s="4"/>
      <c r="K230" s="4"/>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s="21"/>
    </row>
    <row r="231" spans="1:114" s="1" customFormat="1" x14ac:dyDescent="0.2">
      <c r="A231" s="104">
        <f t="shared" si="11"/>
        <v>4</v>
      </c>
      <c r="B231" s="110" t="s">
        <v>95</v>
      </c>
      <c r="C231" s="135"/>
      <c r="D231" s="138"/>
      <c r="E231" s="86"/>
      <c r="F231" s="4"/>
      <c r="G231" s="4"/>
      <c r="H231" s="4"/>
      <c r="I231" s="4"/>
      <c r="J231" s="4"/>
      <c r="K231" s="4"/>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s="21"/>
    </row>
    <row r="232" spans="1:114" s="1" customFormat="1" x14ac:dyDescent="0.2">
      <c r="A232" s="104">
        <f t="shared" si="11"/>
        <v>5</v>
      </c>
      <c r="B232" s="110" t="s">
        <v>71</v>
      </c>
      <c r="C232" s="135"/>
      <c r="D232" s="138"/>
      <c r="E232" s="86"/>
      <c r="F232" s="4"/>
      <c r="G232" s="4"/>
      <c r="H232" s="4"/>
      <c r="I232" s="4"/>
      <c r="J232" s="4"/>
      <c r="K232" s="4"/>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s="21"/>
    </row>
    <row r="233" spans="1:114" s="1" customFormat="1" ht="25.5" x14ac:dyDescent="0.2">
      <c r="A233" s="104">
        <f t="shared" si="11"/>
        <v>6</v>
      </c>
      <c r="B233" s="105" t="s">
        <v>72</v>
      </c>
      <c r="C233" s="135"/>
      <c r="D233" s="138"/>
      <c r="E233" s="86"/>
      <c r="F233" s="4"/>
      <c r="G233" s="4"/>
      <c r="H233" s="4"/>
      <c r="I233" s="4"/>
      <c r="J233" s="4"/>
      <c r="K233" s="4"/>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s="21"/>
    </row>
    <row r="234" spans="1:114" s="1" customFormat="1" ht="25.5" x14ac:dyDescent="0.2">
      <c r="A234" s="104">
        <f t="shared" si="11"/>
        <v>7</v>
      </c>
      <c r="B234" s="105" t="s">
        <v>304</v>
      </c>
      <c r="C234" s="135"/>
      <c r="D234" s="138"/>
      <c r="E234" s="86"/>
      <c r="F234" s="4"/>
      <c r="G234" s="4"/>
      <c r="H234" s="4"/>
      <c r="I234" s="4"/>
      <c r="J234" s="4"/>
      <c r="K234" s="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s="21"/>
    </row>
    <row r="235" spans="1:114" s="1" customFormat="1" x14ac:dyDescent="0.2">
      <c r="A235" s="104">
        <f t="shared" si="11"/>
        <v>8</v>
      </c>
      <c r="B235" s="110" t="s">
        <v>227</v>
      </c>
      <c r="C235" s="135"/>
      <c r="D235" s="138"/>
      <c r="E235" s="33"/>
      <c r="F235" s="4"/>
      <c r="G235" s="4"/>
      <c r="H235" s="4"/>
      <c r="I235" s="4"/>
      <c r="J235" s="4"/>
      <c r="K235" s="4"/>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s="21"/>
    </row>
    <row r="236" spans="1:114" s="1" customFormat="1" ht="12.75" customHeight="1" x14ac:dyDescent="0.2">
      <c r="A236" s="104">
        <f t="shared" si="11"/>
        <v>9</v>
      </c>
      <c r="B236" s="123" t="s">
        <v>228</v>
      </c>
      <c r="C236" s="135"/>
      <c r="D236" s="139"/>
      <c r="E236" s="33"/>
      <c r="F236" s="4"/>
      <c r="G236" s="4"/>
      <c r="H236" s="4"/>
      <c r="I236" s="4"/>
      <c r="J236" s="4"/>
      <c r="K236" s="4"/>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s="21"/>
    </row>
    <row r="237" spans="1:114" s="1" customFormat="1" x14ac:dyDescent="0.2">
      <c r="A237" s="104"/>
      <c r="B237" s="107" t="s">
        <v>157</v>
      </c>
      <c r="C237" s="136">
        <f>SUM(C228:C236)</f>
        <v>0</v>
      </c>
      <c r="D237" s="139"/>
      <c r="E237" s="31"/>
      <c r="F237" s="4"/>
      <c r="G237" s="4"/>
      <c r="H237" s="4"/>
      <c r="I237" s="4"/>
      <c r="J237" s="4"/>
      <c r="K237" s="4"/>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s="21"/>
    </row>
    <row r="238" spans="1:114" s="9" customFormat="1" x14ac:dyDescent="0.2">
      <c r="A238" s="122"/>
      <c r="B238" s="120" t="s">
        <v>99</v>
      </c>
      <c r="C238" s="138"/>
      <c r="D238" s="138"/>
      <c r="E238" s="89">
        <f>C245/6</f>
        <v>0</v>
      </c>
      <c r="F238" s="28"/>
      <c r="G238" s="28"/>
      <c r="H238" s="28"/>
      <c r="I238" s="28"/>
      <c r="J238" s="28"/>
      <c r="K238" s="28"/>
      <c r="L238" s="43"/>
      <c r="M238" s="43"/>
      <c r="N238" s="43"/>
      <c r="O238" s="43"/>
      <c r="P238" s="43"/>
      <c r="Q238" s="43"/>
      <c r="R238" s="43"/>
      <c r="S238" s="43"/>
      <c r="T238" s="43"/>
      <c r="U238" s="43"/>
      <c r="V238" s="43"/>
      <c r="W238" s="43"/>
      <c r="X238" s="43"/>
      <c r="Y238" s="43"/>
      <c r="Z238" s="43"/>
      <c r="AA238" s="43"/>
      <c r="AB238" s="43"/>
      <c r="AC238" s="43"/>
      <c r="AD238" s="43"/>
      <c r="AE238" s="43"/>
      <c r="AF238" s="43"/>
      <c r="AG238" s="43"/>
      <c r="AH238" s="43"/>
      <c r="AI238" s="43"/>
      <c r="AJ238" s="43"/>
      <c r="AK238" s="43"/>
      <c r="AL238" s="43"/>
      <c r="AM238" s="43"/>
      <c r="AN238" s="43"/>
      <c r="AO238" s="43"/>
      <c r="AP238" s="43"/>
      <c r="AQ238" s="43"/>
      <c r="AR238" s="43"/>
      <c r="AS238" s="43"/>
      <c r="AT238" s="43"/>
      <c r="AU238" s="43"/>
      <c r="AV238" s="43"/>
      <c r="AW238" s="43"/>
      <c r="AX238" s="43"/>
      <c r="AY238" s="43"/>
      <c r="AZ238" s="43"/>
      <c r="BA238" s="43"/>
      <c r="BB238" s="43"/>
      <c r="BC238" s="43"/>
      <c r="BD238" s="43"/>
      <c r="BE238" s="43"/>
      <c r="BF238" s="43"/>
      <c r="BG238" s="43"/>
      <c r="BH238" s="43"/>
      <c r="BI238" s="43"/>
      <c r="BJ238" s="43"/>
      <c r="BK238" s="43"/>
      <c r="BL238" s="43"/>
      <c r="BM238" s="43"/>
      <c r="BN238" s="43"/>
      <c r="BO238" s="43"/>
      <c r="BP238" s="43"/>
      <c r="BQ238" s="43"/>
      <c r="BR238" s="43"/>
      <c r="BS238" s="43"/>
      <c r="BT238" s="43"/>
      <c r="BU238" s="43"/>
      <c r="BV238" s="43"/>
      <c r="BW238" s="43"/>
      <c r="BX238" s="43"/>
      <c r="BY238" s="43"/>
      <c r="BZ238" s="43"/>
      <c r="CA238" s="43"/>
      <c r="CB238" s="43"/>
      <c r="CC238" s="43"/>
      <c r="CD238" s="43"/>
      <c r="CE238" s="43"/>
      <c r="CF238" s="43"/>
      <c r="CG238" s="43"/>
      <c r="CH238" s="43"/>
      <c r="CI238" s="43"/>
      <c r="CJ238" s="43"/>
      <c r="CK238" s="43"/>
      <c r="CL238" s="43"/>
      <c r="CM238" s="43"/>
      <c r="CN238" s="43"/>
      <c r="CO238" s="43"/>
      <c r="CP238" s="43"/>
      <c r="CQ238" s="43"/>
      <c r="CR238" s="43"/>
      <c r="CS238" s="43"/>
      <c r="CT238" s="43"/>
      <c r="CU238" s="43"/>
      <c r="CV238" s="43"/>
      <c r="CW238" s="43"/>
      <c r="CX238" s="43"/>
      <c r="CY238" s="43"/>
      <c r="CZ238" s="43"/>
      <c r="DA238" s="43"/>
      <c r="DB238" s="43"/>
      <c r="DC238" s="43"/>
      <c r="DD238" s="43"/>
      <c r="DE238" s="43"/>
      <c r="DF238" s="43"/>
      <c r="DG238" s="43"/>
      <c r="DH238" s="43"/>
      <c r="DI238" s="43"/>
      <c r="DJ238" s="23"/>
    </row>
    <row r="239" spans="1:114" s="7" customFormat="1" x14ac:dyDescent="0.2">
      <c r="A239" s="104">
        <f t="shared" ref="A239:A248" si="12">A238+1</f>
        <v>1</v>
      </c>
      <c r="B239" s="124" t="s">
        <v>229</v>
      </c>
      <c r="C239" s="135"/>
      <c r="D239" s="138"/>
      <c r="E239" s="32"/>
      <c r="F239" s="29"/>
      <c r="G239" s="29"/>
      <c r="H239" s="29"/>
      <c r="I239" s="29"/>
      <c r="J239" s="29"/>
      <c r="K239" s="29"/>
      <c r="L239" s="44"/>
      <c r="M239" s="44"/>
      <c r="N239" s="44"/>
      <c r="O239" s="44"/>
      <c r="P239" s="44"/>
      <c r="Q239" s="44"/>
      <c r="R239" s="44"/>
      <c r="S239" s="44"/>
      <c r="T239" s="44"/>
      <c r="U239" s="44"/>
      <c r="V239" s="44"/>
      <c r="W239" s="44"/>
      <c r="X239" s="44"/>
      <c r="Y239" s="44"/>
      <c r="Z239" s="44"/>
      <c r="AA239" s="44"/>
      <c r="AB239" s="44"/>
      <c r="AC239" s="44"/>
      <c r="AD239" s="44"/>
      <c r="AE239" s="44"/>
      <c r="AF239" s="44"/>
      <c r="AG239" s="44"/>
      <c r="AH239" s="44"/>
      <c r="AI239" s="44"/>
      <c r="AJ239" s="44"/>
      <c r="AK239" s="44"/>
      <c r="AL239" s="44"/>
      <c r="AM239" s="44"/>
      <c r="AN239" s="44"/>
      <c r="AO239" s="44"/>
      <c r="AP239" s="44"/>
      <c r="AQ239" s="44"/>
      <c r="AR239" s="44"/>
      <c r="AS239" s="44"/>
      <c r="AT239" s="44"/>
      <c r="AU239" s="44"/>
      <c r="AV239" s="44"/>
      <c r="AW239" s="44"/>
      <c r="AX239" s="44"/>
      <c r="AY239" s="44"/>
      <c r="AZ239" s="44"/>
      <c r="BA239" s="44"/>
      <c r="BB239" s="44"/>
      <c r="BC239" s="44"/>
      <c r="BD239" s="44"/>
      <c r="BE239" s="44"/>
      <c r="BF239" s="44"/>
      <c r="BG239" s="44"/>
      <c r="BH239" s="44"/>
      <c r="BI239" s="44"/>
      <c r="BJ239" s="44"/>
      <c r="BK239" s="44"/>
      <c r="BL239" s="44"/>
      <c r="BM239" s="44"/>
      <c r="BN239" s="44"/>
      <c r="BO239" s="44"/>
      <c r="BP239" s="44"/>
      <c r="BQ239" s="44"/>
      <c r="BR239" s="44"/>
      <c r="BS239" s="44"/>
      <c r="BT239" s="44"/>
      <c r="BU239" s="44"/>
      <c r="BV239" s="44"/>
      <c r="BW239" s="44"/>
      <c r="BX239" s="44"/>
      <c r="BY239" s="44"/>
      <c r="BZ239" s="44"/>
      <c r="CA239" s="44"/>
      <c r="CB239" s="44"/>
      <c r="CC239" s="44"/>
      <c r="CD239" s="44"/>
      <c r="CE239" s="44"/>
      <c r="CF239" s="44"/>
      <c r="CG239" s="44"/>
      <c r="CH239" s="44"/>
      <c r="CI239" s="44"/>
      <c r="CJ239" s="44"/>
      <c r="CK239" s="44"/>
      <c r="CL239" s="44"/>
      <c r="CM239" s="44"/>
      <c r="CN239" s="44"/>
      <c r="CO239" s="44"/>
      <c r="CP239" s="44"/>
      <c r="CQ239" s="44"/>
      <c r="CR239" s="44"/>
      <c r="CS239" s="44"/>
      <c r="CT239" s="44"/>
      <c r="CU239" s="44"/>
      <c r="CV239" s="44"/>
      <c r="CW239" s="44"/>
      <c r="CX239" s="44"/>
      <c r="CY239" s="44"/>
      <c r="CZ239" s="44"/>
      <c r="DA239" s="44"/>
      <c r="DB239" s="44"/>
      <c r="DC239" s="44"/>
      <c r="DD239" s="44"/>
      <c r="DE239" s="44"/>
      <c r="DF239" s="44"/>
      <c r="DG239" s="44"/>
      <c r="DH239" s="44"/>
      <c r="DI239" s="44"/>
      <c r="DJ239" s="24"/>
    </row>
    <row r="240" spans="1:114" s="7" customFormat="1" x14ac:dyDescent="0.2">
      <c r="A240" s="104">
        <f t="shared" si="12"/>
        <v>2</v>
      </c>
      <c r="B240" s="110" t="s">
        <v>278</v>
      </c>
      <c r="C240" s="135"/>
      <c r="D240" s="138"/>
      <c r="E240" s="32"/>
      <c r="F240" s="29"/>
      <c r="G240" s="29"/>
      <c r="H240" s="29"/>
      <c r="I240" s="29"/>
      <c r="J240" s="29"/>
      <c r="K240" s="29"/>
      <c r="L240" s="44"/>
      <c r="M240" s="44"/>
      <c r="N240" s="44"/>
      <c r="O240" s="44"/>
      <c r="P240" s="44"/>
      <c r="Q240" s="44"/>
      <c r="R240" s="44"/>
      <c r="S240" s="44"/>
      <c r="T240" s="44"/>
      <c r="U240" s="44"/>
      <c r="V240" s="44"/>
      <c r="W240" s="44"/>
      <c r="X240" s="44"/>
      <c r="Y240" s="44"/>
      <c r="Z240" s="44"/>
      <c r="AA240" s="44"/>
      <c r="AB240" s="44"/>
      <c r="AC240" s="44"/>
      <c r="AD240" s="44"/>
      <c r="AE240" s="44"/>
      <c r="AF240" s="44"/>
      <c r="AG240" s="44"/>
      <c r="AH240" s="44"/>
      <c r="AI240" s="44"/>
      <c r="AJ240" s="44"/>
      <c r="AK240" s="44"/>
      <c r="AL240" s="44"/>
      <c r="AM240" s="44"/>
      <c r="AN240" s="44"/>
      <c r="AO240" s="44"/>
      <c r="AP240" s="44"/>
      <c r="AQ240" s="44"/>
      <c r="AR240" s="44"/>
      <c r="AS240" s="44"/>
      <c r="AT240" s="44"/>
      <c r="AU240" s="44"/>
      <c r="AV240" s="44"/>
      <c r="AW240" s="44"/>
      <c r="AX240" s="44"/>
      <c r="AY240" s="44"/>
      <c r="AZ240" s="44"/>
      <c r="BA240" s="44"/>
      <c r="BB240" s="44"/>
      <c r="BC240" s="44"/>
      <c r="BD240" s="44"/>
      <c r="BE240" s="44"/>
      <c r="BF240" s="44"/>
      <c r="BG240" s="44"/>
      <c r="BH240" s="44"/>
      <c r="BI240" s="44"/>
      <c r="BJ240" s="44"/>
      <c r="BK240" s="44"/>
      <c r="BL240" s="44"/>
      <c r="BM240" s="44"/>
      <c r="BN240" s="44"/>
      <c r="BO240" s="44"/>
      <c r="BP240" s="44"/>
      <c r="BQ240" s="44"/>
      <c r="BR240" s="44"/>
      <c r="BS240" s="44"/>
      <c r="BT240" s="44"/>
      <c r="BU240" s="44"/>
      <c r="BV240" s="44"/>
      <c r="BW240" s="44"/>
      <c r="BX240" s="44"/>
      <c r="BY240" s="44"/>
      <c r="BZ240" s="44"/>
      <c r="CA240" s="44"/>
      <c r="CB240" s="44"/>
      <c r="CC240" s="44"/>
      <c r="CD240" s="44"/>
      <c r="CE240" s="44"/>
      <c r="CF240" s="44"/>
      <c r="CG240" s="44"/>
      <c r="CH240" s="44"/>
      <c r="CI240" s="44"/>
      <c r="CJ240" s="44"/>
      <c r="CK240" s="44"/>
      <c r="CL240" s="44"/>
      <c r="CM240" s="44"/>
      <c r="CN240" s="44"/>
      <c r="CO240" s="44"/>
      <c r="CP240" s="44"/>
      <c r="CQ240" s="44"/>
      <c r="CR240" s="44"/>
      <c r="CS240" s="44"/>
      <c r="CT240" s="44"/>
      <c r="CU240" s="44"/>
      <c r="CV240" s="44"/>
      <c r="CW240" s="44"/>
      <c r="CX240" s="44"/>
      <c r="CY240" s="44"/>
      <c r="CZ240" s="44"/>
      <c r="DA240" s="44"/>
      <c r="DB240" s="44"/>
      <c r="DC240" s="44"/>
      <c r="DD240" s="44"/>
      <c r="DE240" s="44"/>
      <c r="DF240" s="44"/>
      <c r="DG240" s="44"/>
      <c r="DH240" s="44"/>
      <c r="DI240" s="44"/>
      <c r="DJ240" s="24"/>
    </row>
    <row r="241" spans="1:114" s="7" customFormat="1" x14ac:dyDescent="0.2">
      <c r="A241" s="104">
        <f t="shared" si="12"/>
        <v>3</v>
      </c>
      <c r="B241" s="124" t="s">
        <v>279</v>
      </c>
      <c r="C241" s="135"/>
      <c r="D241" s="138"/>
      <c r="E241" s="32"/>
      <c r="F241" s="29"/>
      <c r="G241" s="29"/>
      <c r="H241" s="29"/>
      <c r="I241" s="29"/>
      <c r="J241" s="29"/>
      <c r="K241" s="29"/>
      <c r="L241" s="44"/>
      <c r="M241" s="44"/>
      <c r="N241" s="44"/>
      <c r="O241" s="44"/>
      <c r="P241" s="44"/>
      <c r="Q241" s="44"/>
      <c r="R241" s="44"/>
      <c r="S241" s="44"/>
      <c r="T241" s="44"/>
      <c r="U241" s="44"/>
      <c r="V241" s="44"/>
      <c r="W241" s="44"/>
      <c r="X241" s="44"/>
      <c r="Y241" s="44"/>
      <c r="Z241" s="44"/>
      <c r="AA241" s="44"/>
      <c r="AB241" s="44"/>
      <c r="AC241" s="44"/>
      <c r="AD241" s="44"/>
      <c r="AE241" s="44"/>
      <c r="AF241" s="44"/>
      <c r="AG241" s="44"/>
      <c r="AH241" s="44"/>
      <c r="AI241" s="44"/>
      <c r="AJ241" s="44"/>
      <c r="AK241" s="44"/>
      <c r="AL241" s="44"/>
      <c r="AM241" s="44"/>
      <c r="AN241" s="44"/>
      <c r="AO241" s="44"/>
      <c r="AP241" s="44"/>
      <c r="AQ241" s="44"/>
      <c r="AR241" s="44"/>
      <c r="AS241" s="44"/>
      <c r="AT241" s="44"/>
      <c r="AU241" s="44"/>
      <c r="AV241" s="44"/>
      <c r="AW241" s="44"/>
      <c r="AX241" s="44"/>
      <c r="AY241" s="44"/>
      <c r="AZ241" s="44"/>
      <c r="BA241" s="44"/>
      <c r="BB241" s="44"/>
      <c r="BC241" s="44"/>
      <c r="BD241" s="44"/>
      <c r="BE241" s="44"/>
      <c r="BF241" s="44"/>
      <c r="BG241" s="44"/>
      <c r="BH241" s="44"/>
      <c r="BI241" s="44"/>
      <c r="BJ241" s="44"/>
      <c r="BK241" s="44"/>
      <c r="BL241" s="44"/>
      <c r="BM241" s="44"/>
      <c r="BN241" s="44"/>
      <c r="BO241" s="44"/>
      <c r="BP241" s="44"/>
      <c r="BQ241" s="44"/>
      <c r="BR241" s="44"/>
      <c r="BS241" s="44"/>
      <c r="BT241" s="44"/>
      <c r="BU241" s="44"/>
      <c r="BV241" s="44"/>
      <c r="BW241" s="44"/>
      <c r="BX241" s="44"/>
      <c r="BY241" s="44"/>
      <c r="BZ241" s="44"/>
      <c r="CA241" s="44"/>
      <c r="CB241" s="44"/>
      <c r="CC241" s="44"/>
      <c r="CD241" s="44"/>
      <c r="CE241" s="44"/>
      <c r="CF241" s="44"/>
      <c r="CG241" s="44"/>
      <c r="CH241" s="44"/>
      <c r="CI241" s="44"/>
      <c r="CJ241" s="44"/>
      <c r="CK241" s="44"/>
      <c r="CL241" s="44"/>
      <c r="CM241" s="44"/>
      <c r="CN241" s="44"/>
      <c r="CO241" s="44"/>
      <c r="CP241" s="44"/>
      <c r="CQ241" s="44"/>
      <c r="CR241" s="44"/>
      <c r="CS241" s="44"/>
      <c r="CT241" s="44"/>
      <c r="CU241" s="44"/>
      <c r="CV241" s="44"/>
      <c r="CW241" s="44"/>
      <c r="CX241" s="44"/>
      <c r="CY241" s="44"/>
      <c r="CZ241" s="44"/>
      <c r="DA241" s="44"/>
      <c r="DB241" s="44"/>
      <c r="DC241" s="44"/>
      <c r="DD241" s="44"/>
      <c r="DE241" s="44"/>
      <c r="DF241" s="44"/>
      <c r="DG241" s="44"/>
      <c r="DH241" s="44"/>
      <c r="DI241" s="44"/>
      <c r="DJ241" s="24"/>
    </row>
    <row r="242" spans="1:114" s="7" customFormat="1" x14ac:dyDescent="0.2">
      <c r="A242" s="104">
        <f t="shared" si="12"/>
        <v>4</v>
      </c>
      <c r="B242" s="124" t="s">
        <v>280</v>
      </c>
      <c r="C242" s="135"/>
      <c r="D242" s="138"/>
      <c r="E242" s="32"/>
      <c r="F242" s="29"/>
      <c r="G242" s="29"/>
      <c r="H242" s="29"/>
      <c r="I242" s="29"/>
      <c r="J242" s="29"/>
      <c r="K242" s="29"/>
      <c r="L242" s="44"/>
      <c r="M242" s="44"/>
      <c r="N242" s="44"/>
      <c r="O242" s="44"/>
      <c r="P242" s="44"/>
      <c r="Q242" s="44"/>
      <c r="R242" s="44"/>
      <c r="S242" s="44"/>
      <c r="T242" s="44"/>
      <c r="U242" s="44"/>
      <c r="V242" s="44"/>
      <c r="W242" s="44"/>
      <c r="X242" s="44"/>
      <c r="Y242" s="44"/>
      <c r="Z242" s="44"/>
      <c r="AA242" s="44"/>
      <c r="AB242" s="44"/>
      <c r="AC242" s="44"/>
      <c r="AD242" s="44"/>
      <c r="AE242" s="44"/>
      <c r="AF242" s="44"/>
      <c r="AG242" s="44"/>
      <c r="AH242" s="44"/>
      <c r="AI242" s="44"/>
      <c r="AJ242" s="44"/>
      <c r="AK242" s="44"/>
      <c r="AL242" s="44"/>
      <c r="AM242" s="44"/>
      <c r="AN242" s="44"/>
      <c r="AO242" s="44"/>
      <c r="AP242" s="44"/>
      <c r="AQ242" s="44"/>
      <c r="AR242" s="44"/>
      <c r="AS242" s="44"/>
      <c r="AT242" s="44"/>
      <c r="AU242" s="44"/>
      <c r="AV242" s="44"/>
      <c r="AW242" s="44"/>
      <c r="AX242" s="44"/>
      <c r="AY242" s="44"/>
      <c r="AZ242" s="44"/>
      <c r="BA242" s="44"/>
      <c r="BB242" s="44"/>
      <c r="BC242" s="44"/>
      <c r="BD242" s="44"/>
      <c r="BE242" s="44"/>
      <c r="BF242" s="44"/>
      <c r="BG242" s="44"/>
      <c r="BH242" s="44"/>
      <c r="BI242" s="44"/>
      <c r="BJ242" s="44"/>
      <c r="BK242" s="44"/>
      <c r="BL242" s="44"/>
      <c r="BM242" s="44"/>
      <c r="BN242" s="44"/>
      <c r="BO242" s="44"/>
      <c r="BP242" s="44"/>
      <c r="BQ242" s="44"/>
      <c r="BR242" s="44"/>
      <c r="BS242" s="44"/>
      <c r="BT242" s="44"/>
      <c r="BU242" s="44"/>
      <c r="BV242" s="44"/>
      <c r="BW242" s="44"/>
      <c r="BX242" s="44"/>
      <c r="BY242" s="44"/>
      <c r="BZ242" s="44"/>
      <c r="CA242" s="44"/>
      <c r="CB242" s="44"/>
      <c r="CC242" s="44"/>
      <c r="CD242" s="44"/>
      <c r="CE242" s="44"/>
      <c r="CF242" s="44"/>
      <c r="CG242" s="44"/>
      <c r="CH242" s="44"/>
      <c r="CI242" s="44"/>
      <c r="CJ242" s="44"/>
      <c r="CK242" s="44"/>
      <c r="CL242" s="44"/>
      <c r="CM242" s="44"/>
      <c r="CN242" s="44"/>
      <c r="CO242" s="44"/>
      <c r="CP242" s="44"/>
      <c r="CQ242" s="44"/>
      <c r="CR242" s="44"/>
      <c r="CS242" s="44"/>
      <c r="CT242" s="44"/>
      <c r="CU242" s="44"/>
      <c r="CV242" s="44"/>
      <c r="CW242" s="44"/>
      <c r="CX242" s="44"/>
      <c r="CY242" s="44"/>
      <c r="CZ242" s="44"/>
      <c r="DA242" s="44"/>
      <c r="DB242" s="44"/>
      <c r="DC242" s="44"/>
      <c r="DD242" s="44"/>
      <c r="DE242" s="44"/>
      <c r="DF242" s="44"/>
      <c r="DG242" s="44"/>
      <c r="DH242" s="44"/>
      <c r="DI242" s="44"/>
      <c r="DJ242" s="24"/>
    </row>
    <row r="243" spans="1:114" s="7" customFormat="1" x14ac:dyDescent="0.2">
      <c r="A243" s="104">
        <f t="shared" si="12"/>
        <v>5</v>
      </c>
      <c r="B243" s="125" t="s">
        <v>281</v>
      </c>
      <c r="C243" s="135"/>
      <c r="D243" s="138"/>
      <c r="E243" s="32"/>
      <c r="F243" s="29"/>
      <c r="G243" s="29"/>
      <c r="H243" s="29"/>
      <c r="I243" s="29"/>
      <c r="J243" s="29"/>
      <c r="K243" s="29"/>
      <c r="L243" s="44"/>
      <c r="M243" s="44"/>
      <c r="N243" s="44"/>
      <c r="O243" s="44"/>
      <c r="P243" s="44"/>
      <c r="Q243" s="44"/>
      <c r="R243" s="44"/>
      <c r="S243" s="44"/>
      <c r="T243" s="44"/>
      <c r="U243" s="44"/>
      <c r="V243" s="44"/>
      <c r="W243" s="44"/>
      <c r="X243" s="44"/>
      <c r="Y243" s="44"/>
      <c r="Z243" s="44"/>
      <c r="AA243" s="44"/>
      <c r="AB243" s="44"/>
      <c r="AC243" s="44"/>
      <c r="AD243" s="44"/>
      <c r="AE243" s="44"/>
      <c r="AF243" s="44"/>
      <c r="AG243" s="44"/>
      <c r="AH243" s="44"/>
      <c r="AI243" s="44"/>
      <c r="AJ243" s="44"/>
      <c r="AK243" s="44"/>
      <c r="AL243" s="44"/>
      <c r="AM243" s="44"/>
      <c r="AN243" s="44"/>
      <c r="AO243" s="44"/>
      <c r="AP243" s="44"/>
      <c r="AQ243" s="44"/>
      <c r="AR243" s="44"/>
      <c r="AS243" s="44"/>
      <c r="AT243" s="44"/>
      <c r="AU243" s="44"/>
      <c r="AV243" s="44"/>
      <c r="AW243" s="44"/>
      <c r="AX243" s="44"/>
      <c r="AY243" s="44"/>
      <c r="AZ243" s="44"/>
      <c r="BA243" s="44"/>
      <c r="BB243" s="44"/>
      <c r="BC243" s="44"/>
      <c r="BD243" s="44"/>
      <c r="BE243" s="44"/>
      <c r="BF243" s="44"/>
      <c r="BG243" s="44"/>
      <c r="BH243" s="44"/>
      <c r="BI243" s="44"/>
      <c r="BJ243" s="44"/>
      <c r="BK243" s="44"/>
      <c r="BL243" s="44"/>
      <c r="BM243" s="44"/>
      <c r="BN243" s="44"/>
      <c r="BO243" s="44"/>
      <c r="BP243" s="44"/>
      <c r="BQ243" s="44"/>
      <c r="BR243" s="44"/>
      <c r="BS243" s="44"/>
      <c r="BT243" s="44"/>
      <c r="BU243" s="44"/>
      <c r="BV243" s="44"/>
      <c r="BW243" s="44"/>
      <c r="BX243" s="44"/>
      <c r="BY243" s="44"/>
      <c r="BZ243" s="44"/>
      <c r="CA243" s="44"/>
      <c r="CB243" s="44"/>
      <c r="CC243" s="44"/>
      <c r="CD243" s="44"/>
      <c r="CE243" s="44"/>
      <c r="CF243" s="44"/>
      <c r="CG243" s="44"/>
      <c r="CH243" s="44"/>
      <c r="CI243" s="44"/>
      <c r="CJ243" s="44"/>
      <c r="CK243" s="44"/>
      <c r="CL243" s="44"/>
      <c r="CM243" s="44"/>
      <c r="CN243" s="44"/>
      <c r="CO243" s="44"/>
      <c r="CP243" s="44"/>
      <c r="CQ243" s="44"/>
      <c r="CR243" s="44"/>
      <c r="CS243" s="44"/>
      <c r="CT243" s="44"/>
      <c r="CU243" s="44"/>
      <c r="CV243" s="44"/>
      <c r="CW243" s="44"/>
      <c r="CX243" s="44"/>
      <c r="CY243" s="44"/>
      <c r="CZ243" s="44"/>
      <c r="DA243" s="44"/>
      <c r="DB243" s="44"/>
      <c r="DC243" s="44"/>
      <c r="DD243" s="44"/>
      <c r="DE243" s="44"/>
      <c r="DF243" s="44"/>
      <c r="DG243" s="44"/>
      <c r="DH243" s="44"/>
      <c r="DI243" s="44"/>
      <c r="DJ243" s="24"/>
    </row>
    <row r="244" spans="1:114" s="7" customFormat="1" x14ac:dyDescent="0.2">
      <c r="A244" s="104">
        <f t="shared" si="12"/>
        <v>6</v>
      </c>
      <c r="B244" s="124" t="s">
        <v>184</v>
      </c>
      <c r="C244" s="135"/>
      <c r="D244" s="138"/>
      <c r="E244" s="32"/>
      <c r="F244" s="29"/>
      <c r="G244" s="29"/>
      <c r="H244" s="29"/>
      <c r="I244" s="29"/>
      <c r="J244" s="29"/>
      <c r="K244" s="29"/>
      <c r="L244" s="44"/>
      <c r="M244" s="44"/>
      <c r="N244" s="44"/>
      <c r="O244" s="44"/>
      <c r="P244" s="44"/>
      <c r="Q244" s="44"/>
      <c r="R244" s="44"/>
      <c r="S244" s="44"/>
      <c r="T244" s="44"/>
      <c r="U244" s="44"/>
      <c r="V244" s="44"/>
      <c r="W244" s="44"/>
      <c r="X244" s="44"/>
      <c r="Y244" s="44"/>
      <c r="Z244" s="44"/>
      <c r="AA244" s="44"/>
      <c r="AB244" s="44"/>
      <c r="AC244" s="44"/>
      <c r="AD244" s="44"/>
      <c r="AE244" s="44"/>
      <c r="AF244" s="44"/>
      <c r="AG244" s="44"/>
      <c r="AH244" s="44"/>
      <c r="AI244" s="44"/>
      <c r="AJ244" s="44"/>
      <c r="AK244" s="44"/>
      <c r="AL244" s="44"/>
      <c r="AM244" s="44"/>
      <c r="AN244" s="44"/>
      <c r="AO244" s="44"/>
      <c r="AP244" s="44"/>
      <c r="AQ244" s="44"/>
      <c r="AR244" s="44"/>
      <c r="AS244" s="44"/>
      <c r="AT244" s="44"/>
      <c r="AU244" s="44"/>
      <c r="AV244" s="44"/>
      <c r="AW244" s="44"/>
      <c r="AX244" s="44"/>
      <c r="AY244" s="44"/>
      <c r="AZ244" s="44"/>
      <c r="BA244" s="44"/>
      <c r="BB244" s="44"/>
      <c r="BC244" s="44"/>
      <c r="BD244" s="44"/>
      <c r="BE244" s="44"/>
      <c r="BF244" s="44"/>
      <c r="BG244" s="44"/>
      <c r="BH244" s="44"/>
      <c r="BI244" s="44"/>
      <c r="BJ244" s="44"/>
      <c r="BK244" s="44"/>
      <c r="BL244" s="44"/>
      <c r="BM244" s="44"/>
      <c r="BN244" s="44"/>
      <c r="BO244" s="44"/>
      <c r="BP244" s="44"/>
      <c r="BQ244" s="44"/>
      <c r="BR244" s="44"/>
      <c r="BS244" s="44"/>
      <c r="BT244" s="44"/>
      <c r="BU244" s="44"/>
      <c r="BV244" s="44"/>
      <c r="BW244" s="44"/>
      <c r="BX244" s="44"/>
      <c r="BY244" s="44"/>
      <c r="BZ244" s="44"/>
      <c r="CA244" s="44"/>
      <c r="CB244" s="44"/>
      <c r="CC244" s="44"/>
      <c r="CD244" s="44"/>
      <c r="CE244" s="44"/>
      <c r="CF244" s="44"/>
      <c r="CG244" s="44"/>
      <c r="CH244" s="44"/>
      <c r="CI244" s="44"/>
      <c r="CJ244" s="44"/>
      <c r="CK244" s="44"/>
      <c r="CL244" s="44"/>
      <c r="CM244" s="44"/>
      <c r="CN244" s="44"/>
      <c r="CO244" s="44"/>
      <c r="CP244" s="44"/>
      <c r="CQ244" s="44"/>
      <c r="CR244" s="44"/>
      <c r="CS244" s="44"/>
      <c r="CT244" s="44"/>
      <c r="CU244" s="44"/>
      <c r="CV244" s="44"/>
      <c r="CW244" s="44"/>
      <c r="CX244" s="44"/>
      <c r="CY244" s="44"/>
      <c r="CZ244" s="44"/>
      <c r="DA244" s="44"/>
      <c r="DB244" s="44"/>
      <c r="DC244" s="44"/>
      <c r="DD244" s="44"/>
      <c r="DE244" s="44"/>
      <c r="DF244" s="44"/>
      <c r="DG244" s="44"/>
      <c r="DH244" s="44"/>
      <c r="DI244" s="44"/>
      <c r="DJ244" s="24"/>
    </row>
    <row r="245" spans="1:114" s="1" customFormat="1" x14ac:dyDescent="0.2">
      <c r="A245" s="104"/>
      <c r="B245" s="107" t="s">
        <v>157</v>
      </c>
      <c r="C245" s="136">
        <f>SUM(C239:C244)</f>
        <v>0</v>
      </c>
      <c r="D245" s="139"/>
      <c r="E245" s="31"/>
      <c r="F245" s="4"/>
      <c r="G245" s="4"/>
      <c r="H245" s="4"/>
      <c r="I245" s="4"/>
      <c r="J245" s="4"/>
      <c r="K245" s="4"/>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s="21"/>
    </row>
    <row r="246" spans="1:114" s="6" customFormat="1" x14ac:dyDescent="0.2">
      <c r="A246" s="126"/>
      <c r="B246" s="120" t="s">
        <v>185</v>
      </c>
      <c r="C246" s="138"/>
      <c r="D246" s="138"/>
      <c r="E246" s="89">
        <f>C249/2</f>
        <v>0</v>
      </c>
      <c r="F246" s="4"/>
      <c r="G246" s="4"/>
      <c r="H246" s="4"/>
      <c r="I246" s="4"/>
      <c r="J246" s="4"/>
      <c r="K246" s="4"/>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s="21"/>
    </row>
    <row r="247" spans="1:114" s="1" customFormat="1" ht="25.5" x14ac:dyDescent="0.2">
      <c r="A247" s="104">
        <f t="shared" si="12"/>
        <v>1</v>
      </c>
      <c r="B247" s="106" t="s">
        <v>186</v>
      </c>
      <c r="C247" s="135"/>
      <c r="D247" s="139"/>
      <c r="E247" s="33"/>
      <c r="F247" s="4"/>
      <c r="G247" s="4"/>
      <c r="H247" s="4"/>
      <c r="I247" s="4"/>
      <c r="J247" s="4"/>
      <c r="K247" s="4"/>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s="21"/>
    </row>
    <row r="248" spans="1:114" s="1" customFormat="1" x14ac:dyDescent="0.2">
      <c r="A248" s="104">
        <f t="shared" si="12"/>
        <v>2</v>
      </c>
      <c r="B248" s="106" t="s">
        <v>303</v>
      </c>
      <c r="C248" s="135"/>
      <c r="D248" s="138"/>
      <c r="E248" s="33"/>
      <c r="F248" s="4"/>
      <c r="G248" s="4"/>
      <c r="H248" s="4"/>
      <c r="I248" s="4"/>
      <c r="J248" s="4"/>
      <c r="K248" s="4"/>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s="21"/>
    </row>
    <row r="249" spans="1:114" s="1" customFormat="1" x14ac:dyDescent="0.2">
      <c r="A249" s="104"/>
      <c r="B249" s="107" t="s">
        <v>157</v>
      </c>
      <c r="C249" s="136">
        <f>SUM(C247:C248)</f>
        <v>0</v>
      </c>
      <c r="D249" s="139"/>
      <c r="E249" s="31"/>
      <c r="F249" s="4"/>
      <c r="G249" s="4"/>
      <c r="H249" s="4"/>
      <c r="I249" s="4"/>
      <c r="J249" s="4"/>
      <c r="K249" s="4"/>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s="21"/>
    </row>
    <row r="250" spans="1:114" s="5" customFormat="1" ht="20.25" x14ac:dyDescent="0.3">
      <c r="A250" s="117"/>
      <c r="B250" s="118" t="s">
        <v>187</v>
      </c>
      <c r="C250" s="93"/>
      <c r="D250" s="93"/>
      <c r="E250" s="97" t="e">
        <f>#REF!/7</f>
        <v>#REF!</v>
      </c>
      <c r="F250" s="26"/>
      <c r="G250" s="26"/>
      <c r="H250" s="26"/>
      <c r="I250" s="26"/>
      <c r="J250" s="26"/>
      <c r="K250" s="26"/>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c r="BN250" s="41"/>
      <c r="BO250" s="41"/>
      <c r="BP250" s="41"/>
      <c r="BQ250" s="41"/>
      <c r="BR250" s="41"/>
      <c r="BS250" s="41"/>
      <c r="BT250" s="41"/>
      <c r="BU250" s="41"/>
      <c r="BV250" s="41"/>
      <c r="BW250" s="41"/>
      <c r="BX250" s="41"/>
      <c r="BY250" s="41"/>
      <c r="BZ250" s="41"/>
      <c r="CA250" s="41"/>
      <c r="CB250" s="41"/>
      <c r="CC250" s="41"/>
      <c r="CD250" s="41"/>
      <c r="CE250" s="41"/>
      <c r="CF250" s="41"/>
      <c r="CG250" s="41"/>
      <c r="CH250" s="41"/>
      <c r="CI250" s="41"/>
      <c r="CJ250" s="41"/>
      <c r="CK250" s="41"/>
      <c r="CL250" s="41"/>
      <c r="CM250" s="41"/>
      <c r="CN250" s="41"/>
      <c r="CO250" s="41"/>
      <c r="CP250" s="41"/>
      <c r="CQ250" s="41"/>
      <c r="CR250" s="41"/>
      <c r="CS250" s="41"/>
      <c r="CT250" s="41"/>
      <c r="CU250" s="41"/>
      <c r="CV250" s="41"/>
      <c r="CW250" s="41"/>
      <c r="CX250" s="41"/>
      <c r="CY250" s="41"/>
      <c r="CZ250" s="41"/>
      <c r="DA250" s="41"/>
      <c r="DB250" s="41"/>
      <c r="DC250" s="41"/>
      <c r="DD250" s="41"/>
      <c r="DE250" s="41"/>
      <c r="DF250" s="41"/>
      <c r="DG250" s="41"/>
      <c r="DH250" s="41"/>
      <c r="DI250" s="41"/>
      <c r="DJ250" s="20"/>
    </row>
    <row r="251" spans="1:114" s="9" customFormat="1" x14ac:dyDescent="0.2">
      <c r="A251" s="122"/>
      <c r="B251" s="120" t="s">
        <v>307</v>
      </c>
      <c r="C251" s="138"/>
      <c r="D251" s="138"/>
      <c r="E251" s="89">
        <f>C269/17</f>
        <v>0</v>
      </c>
      <c r="F251" s="28"/>
      <c r="G251" s="28"/>
      <c r="H251" s="28"/>
      <c r="I251" s="28"/>
      <c r="J251" s="28"/>
      <c r="K251" s="28"/>
      <c r="L251" s="43"/>
      <c r="M251" s="43"/>
      <c r="N251" s="43"/>
      <c r="O251" s="43"/>
      <c r="P251" s="43"/>
      <c r="Q251" s="43"/>
      <c r="R251" s="43"/>
      <c r="S251" s="43"/>
      <c r="T251" s="43"/>
      <c r="U251" s="43"/>
      <c r="V251" s="43"/>
      <c r="W251" s="43"/>
      <c r="X251" s="43"/>
      <c r="Y251" s="43"/>
      <c r="Z251" s="43"/>
      <c r="AA251" s="43"/>
      <c r="AB251" s="43"/>
      <c r="AC251" s="43"/>
      <c r="AD251" s="43"/>
      <c r="AE251" s="43"/>
      <c r="AF251" s="43"/>
      <c r="AG251" s="43"/>
      <c r="AH251" s="43"/>
      <c r="AI251" s="43"/>
      <c r="AJ251" s="43"/>
      <c r="AK251" s="43"/>
      <c r="AL251" s="43"/>
      <c r="AM251" s="43"/>
      <c r="AN251" s="43"/>
      <c r="AO251" s="43"/>
      <c r="AP251" s="43"/>
      <c r="AQ251" s="43"/>
      <c r="AR251" s="43"/>
      <c r="AS251" s="43"/>
      <c r="AT251" s="43"/>
      <c r="AU251" s="43"/>
      <c r="AV251" s="43"/>
      <c r="AW251" s="43"/>
      <c r="AX251" s="43"/>
      <c r="AY251" s="43"/>
      <c r="AZ251" s="43"/>
      <c r="BA251" s="43"/>
      <c r="BB251" s="43"/>
      <c r="BC251" s="43"/>
      <c r="BD251" s="43"/>
      <c r="BE251" s="43"/>
      <c r="BF251" s="43"/>
      <c r="BG251" s="43"/>
      <c r="BH251" s="43"/>
      <c r="BI251" s="43"/>
      <c r="BJ251" s="43"/>
      <c r="BK251" s="43"/>
      <c r="BL251" s="43"/>
      <c r="BM251" s="43"/>
      <c r="BN251" s="43"/>
      <c r="BO251" s="43"/>
      <c r="BP251" s="43"/>
      <c r="BQ251" s="43"/>
      <c r="BR251" s="43"/>
      <c r="BS251" s="43"/>
      <c r="BT251" s="43"/>
      <c r="BU251" s="43"/>
      <c r="BV251" s="43"/>
      <c r="BW251" s="43"/>
      <c r="BX251" s="43"/>
      <c r="BY251" s="43"/>
      <c r="BZ251" s="43"/>
      <c r="CA251" s="43"/>
      <c r="CB251" s="43"/>
      <c r="CC251" s="43"/>
      <c r="CD251" s="43"/>
      <c r="CE251" s="43"/>
      <c r="CF251" s="43"/>
      <c r="CG251" s="43"/>
      <c r="CH251" s="43"/>
      <c r="CI251" s="43"/>
      <c r="CJ251" s="43"/>
      <c r="CK251" s="43"/>
      <c r="CL251" s="43"/>
      <c r="CM251" s="43"/>
      <c r="CN251" s="43"/>
      <c r="CO251" s="43"/>
      <c r="CP251" s="43"/>
      <c r="CQ251" s="43"/>
      <c r="CR251" s="43"/>
      <c r="CS251" s="43"/>
      <c r="CT251" s="43"/>
      <c r="CU251" s="43"/>
      <c r="CV251" s="43"/>
      <c r="CW251" s="43"/>
      <c r="CX251" s="43"/>
      <c r="CY251" s="43"/>
      <c r="CZ251" s="43"/>
      <c r="DA251" s="43"/>
      <c r="DB251" s="43"/>
      <c r="DC251" s="43"/>
      <c r="DD251" s="43"/>
      <c r="DE251" s="43"/>
      <c r="DF251" s="43"/>
      <c r="DG251" s="43"/>
      <c r="DH251" s="43"/>
      <c r="DI251" s="43"/>
      <c r="DJ251" s="23"/>
    </row>
    <row r="252" spans="1:114" s="1" customFormat="1" x14ac:dyDescent="0.2">
      <c r="A252" s="104">
        <f t="shared" ref="A252:A268" si="13">A251+1</f>
        <v>1</v>
      </c>
      <c r="B252" s="110" t="s">
        <v>100</v>
      </c>
      <c r="C252" s="135"/>
      <c r="D252" s="139"/>
      <c r="E252" s="34"/>
      <c r="F252" s="4"/>
      <c r="G252" s="4"/>
      <c r="H252" s="4"/>
      <c r="I252" s="4"/>
      <c r="J252" s="4"/>
      <c r="K252" s="4"/>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s="21"/>
    </row>
    <row r="253" spans="1:114" s="1" customFormat="1" x14ac:dyDescent="0.2">
      <c r="A253" s="104">
        <f t="shared" si="13"/>
        <v>2</v>
      </c>
      <c r="B253" s="110" t="s">
        <v>116</v>
      </c>
      <c r="C253" s="135"/>
      <c r="D253" s="138"/>
      <c r="E253" s="86"/>
      <c r="F253" s="4"/>
      <c r="G253" s="4"/>
      <c r="H253" s="4"/>
      <c r="I253" s="4"/>
      <c r="J253" s="4"/>
      <c r="K253" s="4"/>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s="21"/>
    </row>
    <row r="254" spans="1:114" s="1" customFormat="1" x14ac:dyDescent="0.2">
      <c r="A254" s="104">
        <f t="shared" si="13"/>
        <v>3</v>
      </c>
      <c r="B254" s="110" t="s">
        <v>117</v>
      </c>
      <c r="C254" s="135"/>
      <c r="D254" s="139"/>
      <c r="E254" s="86"/>
      <c r="F254" s="4"/>
      <c r="G254" s="4"/>
      <c r="H254" s="4"/>
      <c r="I254" s="4"/>
      <c r="J254" s="4"/>
      <c r="K254" s="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s="21"/>
    </row>
    <row r="255" spans="1:114" s="1" customFormat="1" x14ac:dyDescent="0.2">
      <c r="A255" s="104">
        <f t="shared" si="13"/>
        <v>4</v>
      </c>
      <c r="B255" s="110" t="s">
        <v>162</v>
      </c>
      <c r="C255" s="135"/>
      <c r="D255" s="139"/>
      <c r="E255" s="86"/>
      <c r="F255" s="4"/>
      <c r="G255" s="4"/>
      <c r="H255" s="4"/>
      <c r="I255" s="4"/>
      <c r="J255" s="4"/>
      <c r="K255" s="4"/>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s="21"/>
    </row>
    <row r="256" spans="1:114" s="1" customFormat="1" ht="13.5" customHeight="1" x14ac:dyDescent="0.2">
      <c r="A256" s="104">
        <f t="shared" si="13"/>
        <v>5</v>
      </c>
      <c r="B256" s="110" t="s">
        <v>163</v>
      </c>
      <c r="C256" s="135"/>
      <c r="D256" s="138"/>
      <c r="E256" s="86"/>
      <c r="F256" s="4"/>
      <c r="G256" s="4"/>
      <c r="H256" s="4"/>
      <c r="I256" s="4"/>
      <c r="J256" s="4"/>
      <c r="K256" s="4"/>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s="21"/>
    </row>
    <row r="257" spans="1:114" s="1" customFormat="1" ht="13.5" customHeight="1" x14ac:dyDescent="0.2">
      <c r="A257" s="104">
        <f t="shared" si="13"/>
        <v>6</v>
      </c>
      <c r="B257" s="110" t="s">
        <v>164</v>
      </c>
      <c r="C257" s="135"/>
      <c r="D257" s="138"/>
      <c r="E257" s="86"/>
      <c r="F257" s="4"/>
      <c r="G257" s="4"/>
      <c r="H257" s="4"/>
      <c r="I257" s="4"/>
      <c r="J257" s="4"/>
      <c r="K257" s="4"/>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s="21"/>
    </row>
    <row r="258" spans="1:114" s="1" customFormat="1" ht="13.5" customHeight="1" x14ac:dyDescent="0.2">
      <c r="A258" s="104">
        <f t="shared" si="13"/>
        <v>7</v>
      </c>
      <c r="B258" s="110" t="s">
        <v>165</v>
      </c>
      <c r="C258" s="135"/>
      <c r="D258" s="138"/>
      <c r="E258" s="86"/>
      <c r="F258" s="4"/>
      <c r="G258" s="4"/>
      <c r="H258" s="4"/>
      <c r="I258" s="4"/>
      <c r="J258" s="4"/>
      <c r="K258" s="4"/>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s="21"/>
    </row>
    <row r="259" spans="1:114" s="1" customFormat="1" ht="13.5" customHeight="1" x14ac:dyDescent="0.2">
      <c r="A259" s="104">
        <f t="shared" si="13"/>
        <v>8</v>
      </c>
      <c r="B259" s="110" t="s">
        <v>166</v>
      </c>
      <c r="C259" s="135"/>
      <c r="D259" s="138"/>
      <c r="E259" s="86"/>
      <c r="F259" s="4"/>
      <c r="G259" s="4"/>
      <c r="H259" s="4"/>
      <c r="I259" s="4"/>
      <c r="J259" s="4"/>
      <c r="K259" s="4"/>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s="21"/>
    </row>
    <row r="260" spans="1:114" s="1" customFormat="1" ht="13.5" customHeight="1" x14ac:dyDescent="0.2">
      <c r="A260" s="104">
        <f t="shared" si="13"/>
        <v>9</v>
      </c>
      <c r="B260" s="110" t="s">
        <v>167</v>
      </c>
      <c r="C260" s="135"/>
      <c r="D260" s="138"/>
      <c r="E260" s="86"/>
      <c r="F260" s="4"/>
      <c r="G260" s="4"/>
      <c r="H260" s="4"/>
      <c r="I260" s="4"/>
      <c r="J260" s="4"/>
      <c r="K260" s="4"/>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s="21"/>
    </row>
    <row r="261" spans="1:114" s="1" customFormat="1" ht="13.5" customHeight="1" x14ac:dyDescent="0.2">
      <c r="A261" s="104">
        <f t="shared" si="13"/>
        <v>10</v>
      </c>
      <c r="B261" s="110" t="s">
        <v>168</v>
      </c>
      <c r="C261" s="135"/>
      <c r="D261" s="138"/>
      <c r="E261" s="86"/>
      <c r="F261" s="4"/>
      <c r="G261" s="4"/>
      <c r="H261" s="4"/>
      <c r="I261" s="4"/>
      <c r="J261" s="4"/>
      <c r="K261" s="4"/>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s="21"/>
    </row>
    <row r="262" spans="1:114" s="1" customFormat="1" ht="13.5" customHeight="1" x14ac:dyDescent="0.2">
      <c r="A262" s="104">
        <f t="shared" si="13"/>
        <v>11</v>
      </c>
      <c r="B262" s="110" t="s">
        <v>125</v>
      </c>
      <c r="C262" s="135"/>
      <c r="D262" s="138"/>
      <c r="E262" s="86"/>
      <c r="F262" s="4"/>
      <c r="G262" s="4"/>
      <c r="H262" s="4"/>
      <c r="I262" s="4"/>
      <c r="J262" s="4"/>
      <c r="K262" s="4"/>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s="21"/>
    </row>
    <row r="263" spans="1:114" s="1" customFormat="1" ht="13.5" customHeight="1" x14ac:dyDescent="0.2">
      <c r="A263" s="104">
        <f t="shared" si="13"/>
        <v>12</v>
      </c>
      <c r="B263" s="110" t="s">
        <v>126</v>
      </c>
      <c r="C263" s="135"/>
      <c r="D263" s="139"/>
      <c r="E263" s="86"/>
      <c r="F263" s="4"/>
      <c r="G263" s="4"/>
      <c r="H263" s="4"/>
      <c r="I263" s="4"/>
      <c r="J263" s="4"/>
      <c r="K263" s="4"/>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s="21"/>
    </row>
    <row r="264" spans="1:114" s="1" customFormat="1" x14ac:dyDescent="0.2">
      <c r="A264" s="104">
        <f t="shared" si="13"/>
        <v>13</v>
      </c>
      <c r="B264" s="110" t="s">
        <v>5</v>
      </c>
      <c r="C264" s="135"/>
      <c r="D264" s="139"/>
      <c r="E264" s="33"/>
      <c r="F264" s="4"/>
      <c r="G264" s="4"/>
      <c r="H264" s="4"/>
      <c r="I264" s="4"/>
      <c r="J264" s="4"/>
      <c r="K264" s="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s="21"/>
    </row>
    <row r="265" spans="1:114" s="1" customFormat="1" x14ac:dyDescent="0.2">
      <c r="A265" s="104">
        <f t="shared" si="13"/>
        <v>14</v>
      </c>
      <c r="B265" s="111" t="s">
        <v>6</v>
      </c>
      <c r="C265" s="135"/>
      <c r="D265" s="139"/>
      <c r="E265" s="33"/>
      <c r="F265" s="4"/>
      <c r="G265" s="4"/>
      <c r="H265" s="4"/>
      <c r="I265" s="4"/>
      <c r="J265" s="4"/>
      <c r="K265" s="4"/>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s="21"/>
    </row>
    <row r="266" spans="1:114" s="1" customFormat="1" x14ac:dyDescent="0.2">
      <c r="A266" s="104">
        <f t="shared" si="13"/>
        <v>15</v>
      </c>
      <c r="B266" s="111" t="s">
        <v>34</v>
      </c>
      <c r="C266" s="135"/>
      <c r="D266" s="138"/>
      <c r="E266" s="33"/>
      <c r="F266" s="4"/>
      <c r="G266" s="4"/>
      <c r="H266" s="4"/>
      <c r="I266" s="4"/>
      <c r="J266" s="4"/>
      <c r="K266" s="4"/>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s="21"/>
    </row>
    <row r="267" spans="1:114" s="1" customFormat="1" x14ac:dyDescent="0.2">
      <c r="A267" s="104">
        <f t="shared" si="13"/>
        <v>16</v>
      </c>
      <c r="B267" s="110" t="s">
        <v>12</v>
      </c>
      <c r="C267" s="135"/>
      <c r="D267" s="138"/>
      <c r="E267" s="33"/>
      <c r="F267" s="4"/>
      <c r="G267" s="4"/>
      <c r="H267" s="4"/>
      <c r="I267" s="4"/>
      <c r="J267" s="4"/>
      <c r="K267" s="4"/>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s="21"/>
    </row>
    <row r="268" spans="1:114" s="1" customFormat="1" x14ac:dyDescent="0.2">
      <c r="A268" s="104">
        <f t="shared" si="13"/>
        <v>17</v>
      </c>
      <c r="B268" s="110" t="s">
        <v>35</v>
      </c>
      <c r="C268" s="135"/>
      <c r="D268" s="139"/>
      <c r="E268" s="33"/>
      <c r="F268" s="4"/>
      <c r="G268" s="4"/>
      <c r="H268" s="4"/>
      <c r="I268" s="4"/>
      <c r="J268" s="4"/>
      <c r="K268" s="4"/>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s="21"/>
    </row>
    <row r="269" spans="1:114" s="1" customFormat="1" x14ac:dyDescent="0.2">
      <c r="A269" s="104"/>
      <c r="B269" s="107" t="s">
        <v>157</v>
      </c>
      <c r="C269" s="136">
        <f>SUM(C252:C268)</f>
        <v>0</v>
      </c>
      <c r="D269" s="139"/>
      <c r="E269" s="31"/>
      <c r="F269" s="4"/>
      <c r="G269" s="4"/>
      <c r="H269" s="4"/>
      <c r="I269" s="4"/>
      <c r="J269" s="4"/>
      <c r="K269" s="4"/>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s="21"/>
    </row>
    <row r="270" spans="1:114" s="9" customFormat="1" ht="13.5" customHeight="1" x14ac:dyDescent="0.2">
      <c r="A270" s="122"/>
      <c r="B270" s="120" t="s">
        <v>36</v>
      </c>
      <c r="C270" s="138"/>
      <c r="D270" s="138"/>
      <c r="E270" s="89">
        <f>C277/6</f>
        <v>0</v>
      </c>
      <c r="F270" s="28"/>
      <c r="G270" s="28"/>
      <c r="H270" s="28"/>
      <c r="I270" s="28"/>
      <c r="J270" s="28"/>
      <c r="K270" s="28"/>
      <c r="L270" s="43"/>
      <c r="M270" s="43"/>
      <c r="N270" s="43"/>
      <c r="O270" s="43"/>
      <c r="P270" s="43"/>
      <c r="Q270" s="43"/>
      <c r="R270" s="43"/>
      <c r="S270" s="43"/>
      <c r="T270" s="43"/>
      <c r="U270" s="43"/>
      <c r="V270" s="43"/>
      <c r="W270" s="43"/>
      <c r="X270" s="43"/>
      <c r="Y270" s="43"/>
      <c r="Z270" s="43"/>
      <c r="AA270" s="43"/>
      <c r="AB270" s="43"/>
      <c r="AC270" s="43"/>
      <c r="AD270" s="43"/>
      <c r="AE270" s="43"/>
      <c r="AF270" s="43"/>
      <c r="AG270" s="43"/>
      <c r="AH270" s="43"/>
      <c r="AI270" s="43"/>
      <c r="AJ270" s="43"/>
      <c r="AK270" s="43"/>
      <c r="AL270" s="43"/>
      <c r="AM270" s="43"/>
      <c r="AN270" s="43"/>
      <c r="AO270" s="43"/>
      <c r="AP270" s="43"/>
      <c r="AQ270" s="43"/>
      <c r="AR270" s="43"/>
      <c r="AS270" s="43"/>
      <c r="AT270" s="43"/>
      <c r="AU270" s="43"/>
      <c r="AV270" s="43"/>
      <c r="AW270" s="43"/>
      <c r="AX270" s="43"/>
      <c r="AY270" s="43"/>
      <c r="AZ270" s="43"/>
      <c r="BA270" s="43"/>
      <c r="BB270" s="43"/>
      <c r="BC270" s="43"/>
      <c r="BD270" s="43"/>
      <c r="BE270" s="43"/>
      <c r="BF270" s="43"/>
      <c r="BG270" s="43"/>
      <c r="BH270" s="43"/>
      <c r="BI270" s="43"/>
      <c r="BJ270" s="43"/>
      <c r="BK270" s="43"/>
      <c r="BL270" s="43"/>
      <c r="BM270" s="43"/>
      <c r="BN270" s="43"/>
      <c r="BO270" s="43"/>
      <c r="BP270" s="43"/>
      <c r="BQ270" s="43"/>
      <c r="BR270" s="43"/>
      <c r="BS270" s="43"/>
      <c r="BT270" s="43"/>
      <c r="BU270" s="43"/>
      <c r="BV270" s="43"/>
      <c r="BW270" s="43"/>
      <c r="BX270" s="43"/>
      <c r="BY270" s="43"/>
      <c r="BZ270" s="43"/>
      <c r="CA270" s="43"/>
      <c r="CB270" s="43"/>
      <c r="CC270" s="43"/>
      <c r="CD270" s="43"/>
      <c r="CE270" s="43"/>
      <c r="CF270" s="43"/>
      <c r="CG270" s="43"/>
      <c r="CH270" s="43"/>
      <c r="CI270" s="43"/>
      <c r="CJ270" s="43"/>
      <c r="CK270" s="43"/>
      <c r="CL270" s="43"/>
      <c r="CM270" s="43"/>
      <c r="CN270" s="43"/>
      <c r="CO270" s="43"/>
      <c r="CP270" s="43"/>
      <c r="CQ270" s="43"/>
      <c r="CR270" s="43"/>
      <c r="CS270" s="43"/>
      <c r="CT270" s="43"/>
      <c r="CU270" s="43"/>
      <c r="CV270" s="43"/>
      <c r="CW270" s="43"/>
      <c r="CX270" s="43"/>
      <c r="CY270" s="43"/>
      <c r="CZ270" s="43"/>
      <c r="DA270" s="43"/>
      <c r="DB270" s="43"/>
      <c r="DC270" s="43"/>
      <c r="DD270" s="43"/>
      <c r="DE270" s="43"/>
      <c r="DF270" s="43"/>
      <c r="DG270" s="43"/>
      <c r="DH270" s="43"/>
      <c r="DI270" s="43"/>
      <c r="DJ270" s="23"/>
    </row>
    <row r="271" spans="1:114" s="1" customFormat="1" ht="13.5" customHeight="1" x14ac:dyDescent="0.2">
      <c r="A271" s="104">
        <f t="shared" ref="A271:A276" si="14">A270+1</f>
        <v>1</v>
      </c>
      <c r="B271" s="111" t="s">
        <v>127</v>
      </c>
      <c r="C271" s="135"/>
      <c r="D271" s="138"/>
      <c r="E271" s="86"/>
      <c r="F271" s="4"/>
      <c r="G271" s="4"/>
      <c r="H271" s="4"/>
      <c r="I271" s="4"/>
      <c r="J271" s="4"/>
      <c r="K271" s="4"/>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s="21"/>
    </row>
    <row r="272" spans="1:114" s="1" customFormat="1" ht="13.5" customHeight="1" x14ac:dyDescent="0.2">
      <c r="A272" s="104">
        <f t="shared" si="14"/>
        <v>2</v>
      </c>
      <c r="B272" s="111" t="s">
        <v>128</v>
      </c>
      <c r="C272" s="135"/>
      <c r="D272" s="138"/>
      <c r="E272" s="86"/>
      <c r="F272" s="4"/>
      <c r="G272" s="4"/>
      <c r="H272" s="4"/>
      <c r="I272" s="4"/>
      <c r="J272" s="4"/>
      <c r="K272" s="4"/>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s="21"/>
    </row>
    <row r="273" spans="1:114" s="1" customFormat="1" ht="15" customHeight="1" x14ac:dyDescent="0.2">
      <c r="A273" s="104">
        <f t="shared" si="14"/>
        <v>3</v>
      </c>
      <c r="B273" s="111" t="s">
        <v>173</v>
      </c>
      <c r="C273" s="135"/>
      <c r="D273" s="138"/>
      <c r="E273" s="86"/>
      <c r="F273" s="4"/>
      <c r="G273" s="4"/>
      <c r="H273" s="4"/>
      <c r="I273" s="4"/>
      <c r="J273" s="4"/>
      <c r="K273" s="4"/>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s="21"/>
    </row>
    <row r="274" spans="1:114" s="1" customFormat="1" ht="25.5" x14ac:dyDescent="0.2">
      <c r="A274" s="104">
        <f t="shared" si="14"/>
        <v>4</v>
      </c>
      <c r="B274" s="106" t="s">
        <v>174</v>
      </c>
      <c r="C274" s="135"/>
      <c r="D274" s="138"/>
      <c r="E274" s="86"/>
      <c r="F274" s="4"/>
      <c r="G274" s="4"/>
      <c r="H274" s="4"/>
      <c r="I274" s="4"/>
      <c r="J274" s="4"/>
      <c r="K274" s="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s="21"/>
    </row>
    <row r="275" spans="1:114" s="1" customFormat="1" x14ac:dyDescent="0.2">
      <c r="A275" s="104">
        <f t="shared" si="14"/>
        <v>5</v>
      </c>
      <c r="B275" s="111" t="s">
        <v>130</v>
      </c>
      <c r="C275" s="135"/>
      <c r="D275" s="138"/>
      <c r="E275" s="86"/>
      <c r="F275" s="4"/>
      <c r="G275" s="4"/>
      <c r="H275" s="4"/>
      <c r="I275" s="4"/>
      <c r="J275" s="4"/>
      <c r="K275" s="4"/>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s="21"/>
    </row>
    <row r="276" spans="1:114" s="1" customFormat="1" x14ac:dyDescent="0.2">
      <c r="A276" s="104">
        <f t="shared" si="14"/>
        <v>6</v>
      </c>
      <c r="B276" s="111" t="s">
        <v>37</v>
      </c>
      <c r="C276" s="135"/>
      <c r="D276" s="138"/>
      <c r="E276" s="33"/>
      <c r="F276" s="4"/>
      <c r="G276" s="4"/>
      <c r="H276" s="4"/>
      <c r="I276" s="4"/>
      <c r="J276" s="4"/>
      <c r="K276" s="4"/>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s="21"/>
    </row>
    <row r="277" spans="1:114" s="1" customFormat="1" x14ac:dyDescent="0.2">
      <c r="A277" s="104"/>
      <c r="B277" s="107" t="s">
        <v>157</v>
      </c>
      <c r="C277" s="136">
        <f>SUM(C271:C276)</f>
        <v>0</v>
      </c>
      <c r="D277" s="139"/>
      <c r="E277" s="31"/>
      <c r="F277" s="4"/>
      <c r="G277" s="4"/>
      <c r="H277" s="4"/>
      <c r="I277" s="4"/>
      <c r="J277" s="4"/>
      <c r="K277" s="4"/>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s="21"/>
    </row>
    <row r="278" spans="1:114" s="9" customFormat="1" x14ac:dyDescent="0.2">
      <c r="A278" s="122"/>
      <c r="B278" s="120" t="s">
        <v>38</v>
      </c>
      <c r="C278" s="138"/>
      <c r="D278" s="138"/>
      <c r="E278" s="89">
        <f>C286/7</f>
        <v>0</v>
      </c>
      <c r="F278" s="28"/>
      <c r="G278" s="28"/>
      <c r="H278" s="28"/>
      <c r="I278" s="28"/>
      <c r="J278" s="28"/>
      <c r="K278" s="28"/>
      <c r="L278" s="43"/>
      <c r="M278" s="43"/>
      <c r="N278" s="43"/>
      <c r="O278" s="43"/>
      <c r="P278" s="43"/>
      <c r="Q278" s="43"/>
      <c r="R278" s="43"/>
      <c r="S278" s="43"/>
      <c r="T278" s="43"/>
      <c r="U278" s="43"/>
      <c r="V278" s="43"/>
      <c r="W278" s="43"/>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43"/>
      <c r="BF278" s="43"/>
      <c r="BG278" s="43"/>
      <c r="BH278" s="43"/>
      <c r="BI278" s="43"/>
      <c r="BJ278" s="43"/>
      <c r="BK278" s="43"/>
      <c r="BL278" s="43"/>
      <c r="BM278" s="43"/>
      <c r="BN278" s="43"/>
      <c r="BO278" s="43"/>
      <c r="BP278" s="43"/>
      <c r="BQ278" s="43"/>
      <c r="BR278" s="43"/>
      <c r="BS278" s="43"/>
      <c r="BT278" s="43"/>
      <c r="BU278" s="43"/>
      <c r="BV278" s="43"/>
      <c r="BW278" s="43"/>
      <c r="BX278" s="43"/>
      <c r="BY278" s="43"/>
      <c r="BZ278" s="43"/>
      <c r="CA278" s="43"/>
      <c r="CB278" s="43"/>
      <c r="CC278" s="43"/>
      <c r="CD278" s="43"/>
      <c r="CE278" s="43"/>
      <c r="CF278" s="43"/>
      <c r="CG278" s="43"/>
      <c r="CH278" s="43"/>
      <c r="CI278" s="43"/>
      <c r="CJ278" s="43"/>
      <c r="CK278" s="43"/>
      <c r="CL278" s="43"/>
      <c r="CM278" s="43"/>
      <c r="CN278" s="43"/>
      <c r="CO278" s="43"/>
      <c r="CP278" s="43"/>
      <c r="CQ278" s="43"/>
      <c r="CR278" s="43"/>
      <c r="CS278" s="43"/>
      <c r="CT278" s="43"/>
      <c r="CU278" s="43"/>
      <c r="CV278" s="43"/>
      <c r="CW278" s="43"/>
      <c r="CX278" s="43"/>
      <c r="CY278" s="43"/>
      <c r="CZ278" s="43"/>
      <c r="DA278" s="43"/>
      <c r="DB278" s="43"/>
      <c r="DC278" s="43"/>
      <c r="DD278" s="43"/>
      <c r="DE278" s="43"/>
      <c r="DF278" s="43"/>
      <c r="DG278" s="43"/>
      <c r="DH278" s="43"/>
      <c r="DI278" s="43"/>
      <c r="DJ278" s="23"/>
    </row>
    <row r="279" spans="1:114" s="1" customFormat="1" x14ac:dyDescent="0.2">
      <c r="A279" s="104">
        <f t="shared" ref="A279:A285" si="15">A278+1</f>
        <v>1</v>
      </c>
      <c r="B279" s="111" t="s">
        <v>131</v>
      </c>
      <c r="C279" s="135"/>
      <c r="D279" s="139"/>
      <c r="E279" s="86"/>
      <c r="F279" s="4"/>
      <c r="G279" s="4"/>
      <c r="H279" s="4"/>
      <c r="I279" s="4"/>
      <c r="J279" s="4"/>
      <c r="K279" s="4"/>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s="21"/>
    </row>
    <row r="280" spans="1:114" s="1" customFormat="1" x14ac:dyDescent="0.2">
      <c r="A280" s="104">
        <f t="shared" si="15"/>
        <v>2</v>
      </c>
      <c r="B280" s="111" t="s">
        <v>132</v>
      </c>
      <c r="C280" s="135"/>
      <c r="D280" s="138"/>
      <c r="E280" s="86"/>
      <c r="F280" s="4"/>
      <c r="G280" s="4"/>
      <c r="H280" s="4"/>
      <c r="I280" s="4"/>
      <c r="J280" s="4"/>
      <c r="K280" s="4"/>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s="21"/>
    </row>
    <row r="281" spans="1:114" s="1" customFormat="1" x14ac:dyDescent="0.2">
      <c r="A281" s="104">
        <f t="shared" si="15"/>
        <v>3</v>
      </c>
      <c r="B281" s="111" t="s">
        <v>302</v>
      </c>
      <c r="C281" s="135"/>
      <c r="D281" s="139"/>
      <c r="E281" s="86"/>
      <c r="F281" s="4"/>
      <c r="G281" s="4"/>
      <c r="H281" s="4"/>
      <c r="I281" s="4"/>
      <c r="J281" s="4"/>
      <c r="K281" s="4"/>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s="21"/>
    </row>
    <row r="282" spans="1:114" s="1" customFormat="1" x14ac:dyDescent="0.2">
      <c r="A282" s="104">
        <f t="shared" si="15"/>
        <v>4</v>
      </c>
      <c r="B282" s="111" t="s">
        <v>98</v>
      </c>
      <c r="C282" s="135"/>
      <c r="D282" s="139"/>
      <c r="E282" s="86"/>
      <c r="F282" s="4"/>
      <c r="G282" s="4"/>
      <c r="H282" s="4"/>
      <c r="I282" s="4"/>
      <c r="J282" s="4"/>
      <c r="K282" s="4"/>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s="21"/>
    </row>
    <row r="283" spans="1:114" s="1" customFormat="1" x14ac:dyDescent="0.2">
      <c r="A283" s="104">
        <f t="shared" si="15"/>
        <v>5</v>
      </c>
      <c r="B283" s="111" t="s">
        <v>39</v>
      </c>
      <c r="C283" s="135"/>
      <c r="D283" s="139"/>
      <c r="E283" s="33"/>
      <c r="F283" s="4"/>
      <c r="G283" s="4"/>
      <c r="H283" s="4"/>
      <c r="I283" s="4"/>
      <c r="J283" s="4"/>
      <c r="K283" s="4"/>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s="21"/>
    </row>
    <row r="284" spans="1:114" s="1" customFormat="1" x14ac:dyDescent="0.2">
      <c r="A284" s="104">
        <f t="shared" si="15"/>
        <v>6</v>
      </c>
      <c r="B284" s="111" t="s">
        <v>301</v>
      </c>
      <c r="C284" s="135"/>
      <c r="D284" s="139"/>
      <c r="E284" s="33"/>
      <c r="F284" s="4"/>
      <c r="G284" s="4"/>
      <c r="H284" s="4"/>
      <c r="I284" s="4"/>
      <c r="J284" s="4"/>
      <c r="K284" s="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s="21"/>
    </row>
    <row r="285" spans="1:114" s="1" customFormat="1" x14ac:dyDescent="0.2">
      <c r="A285" s="104">
        <f t="shared" si="15"/>
        <v>7</v>
      </c>
      <c r="B285" s="110" t="s">
        <v>40</v>
      </c>
      <c r="C285" s="135"/>
      <c r="D285" s="138"/>
      <c r="E285" s="33"/>
      <c r="F285" s="4"/>
      <c r="G285" s="4"/>
      <c r="H285" s="4"/>
      <c r="I285" s="4"/>
      <c r="J285" s="4"/>
      <c r="K285" s="4"/>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s="21"/>
    </row>
    <row r="286" spans="1:114" s="1" customFormat="1" x14ac:dyDescent="0.2">
      <c r="A286" s="104"/>
      <c r="B286" s="107" t="s">
        <v>157</v>
      </c>
      <c r="C286" s="136">
        <f>SUM(C279:C285)</f>
        <v>0</v>
      </c>
      <c r="D286" s="139"/>
      <c r="E286" s="31"/>
      <c r="F286" s="4"/>
      <c r="G286" s="4"/>
      <c r="H286" s="4"/>
      <c r="I286" s="4"/>
      <c r="J286" s="4"/>
      <c r="K286" s="4"/>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s="21"/>
    </row>
    <row r="287" spans="1:114" s="9" customFormat="1" x14ac:dyDescent="0.2">
      <c r="A287" s="122"/>
      <c r="B287" s="120" t="s">
        <v>41</v>
      </c>
      <c r="C287" s="138"/>
      <c r="D287" s="138"/>
      <c r="E287" s="89">
        <f>C295/7</f>
        <v>0</v>
      </c>
      <c r="F287" s="28"/>
      <c r="G287" s="28"/>
      <c r="H287" s="28"/>
      <c r="I287" s="28"/>
      <c r="J287" s="28"/>
      <c r="K287" s="28"/>
      <c r="L287" s="43"/>
      <c r="M287" s="43"/>
      <c r="N287" s="43"/>
      <c r="O287" s="43"/>
      <c r="P287" s="43"/>
      <c r="Q287" s="43"/>
      <c r="R287" s="43"/>
      <c r="S287" s="43"/>
      <c r="T287" s="43"/>
      <c r="U287" s="43"/>
      <c r="V287" s="43"/>
      <c r="W287" s="43"/>
      <c r="X287" s="43"/>
      <c r="Y287" s="43"/>
      <c r="Z287" s="43"/>
      <c r="AA287" s="43"/>
      <c r="AB287" s="43"/>
      <c r="AC287" s="43"/>
      <c r="AD287" s="43"/>
      <c r="AE287" s="43"/>
      <c r="AF287" s="43"/>
      <c r="AG287" s="43"/>
      <c r="AH287" s="43"/>
      <c r="AI287" s="43"/>
      <c r="AJ287" s="43"/>
      <c r="AK287" s="43"/>
      <c r="AL287" s="43"/>
      <c r="AM287" s="43"/>
      <c r="AN287" s="43"/>
      <c r="AO287" s="43"/>
      <c r="AP287" s="43"/>
      <c r="AQ287" s="43"/>
      <c r="AR287" s="43"/>
      <c r="AS287" s="43"/>
      <c r="AT287" s="43"/>
      <c r="AU287" s="43"/>
      <c r="AV287" s="43"/>
      <c r="AW287" s="43"/>
      <c r="AX287" s="43"/>
      <c r="AY287" s="43"/>
      <c r="AZ287" s="43"/>
      <c r="BA287" s="43"/>
      <c r="BB287" s="43"/>
      <c r="BC287" s="43"/>
      <c r="BD287" s="43"/>
      <c r="BE287" s="43"/>
      <c r="BF287" s="43"/>
      <c r="BG287" s="43"/>
      <c r="BH287" s="43"/>
      <c r="BI287" s="43"/>
      <c r="BJ287" s="43"/>
      <c r="BK287" s="43"/>
      <c r="BL287" s="43"/>
      <c r="BM287" s="43"/>
      <c r="BN287" s="43"/>
      <c r="BO287" s="43"/>
      <c r="BP287" s="43"/>
      <c r="BQ287" s="43"/>
      <c r="BR287" s="43"/>
      <c r="BS287" s="43"/>
      <c r="BT287" s="43"/>
      <c r="BU287" s="43"/>
      <c r="BV287" s="43"/>
      <c r="BW287" s="43"/>
      <c r="BX287" s="43"/>
      <c r="BY287" s="43"/>
      <c r="BZ287" s="43"/>
      <c r="CA287" s="43"/>
      <c r="CB287" s="43"/>
      <c r="CC287" s="43"/>
      <c r="CD287" s="43"/>
      <c r="CE287" s="43"/>
      <c r="CF287" s="43"/>
      <c r="CG287" s="43"/>
      <c r="CH287" s="43"/>
      <c r="CI287" s="43"/>
      <c r="CJ287" s="43"/>
      <c r="CK287" s="43"/>
      <c r="CL287" s="43"/>
      <c r="CM287" s="43"/>
      <c r="CN287" s="43"/>
      <c r="CO287" s="43"/>
      <c r="CP287" s="43"/>
      <c r="CQ287" s="43"/>
      <c r="CR287" s="43"/>
      <c r="CS287" s="43"/>
      <c r="CT287" s="43"/>
      <c r="CU287" s="43"/>
      <c r="CV287" s="43"/>
      <c r="CW287" s="43"/>
      <c r="CX287" s="43"/>
      <c r="CY287" s="43"/>
      <c r="CZ287" s="43"/>
      <c r="DA287" s="43"/>
      <c r="DB287" s="43"/>
      <c r="DC287" s="43"/>
      <c r="DD287" s="43"/>
      <c r="DE287" s="43"/>
      <c r="DF287" s="43"/>
      <c r="DG287" s="43"/>
      <c r="DH287" s="43"/>
      <c r="DI287" s="43"/>
      <c r="DJ287" s="23"/>
    </row>
    <row r="288" spans="1:114" s="1" customFormat="1" x14ac:dyDescent="0.2">
      <c r="A288" s="104">
        <f t="shared" ref="A288:A294" si="16">A287+1</f>
        <v>1</v>
      </c>
      <c r="B288" s="111" t="s">
        <v>300</v>
      </c>
      <c r="C288" s="135"/>
      <c r="D288" s="138"/>
      <c r="E288" s="86"/>
      <c r="F288" s="4"/>
      <c r="G288" s="4"/>
      <c r="H288" s="4"/>
      <c r="I288" s="4"/>
      <c r="J288" s="4"/>
      <c r="K288" s="4"/>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s="21"/>
    </row>
    <row r="289" spans="1:114" s="1" customFormat="1" x14ac:dyDescent="0.2">
      <c r="A289" s="104">
        <f t="shared" si="16"/>
        <v>2</v>
      </c>
      <c r="B289" s="111" t="s">
        <v>133</v>
      </c>
      <c r="C289" s="135"/>
      <c r="D289" s="138"/>
      <c r="E289" s="86"/>
      <c r="F289" s="4"/>
      <c r="G289" s="4"/>
      <c r="H289" s="4"/>
      <c r="I289" s="4"/>
      <c r="J289" s="4"/>
      <c r="K289" s="4"/>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s="21"/>
    </row>
    <row r="290" spans="1:114" s="1" customFormat="1" x14ac:dyDescent="0.2">
      <c r="A290" s="104">
        <f t="shared" si="16"/>
        <v>3</v>
      </c>
      <c r="B290" s="111" t="s">
        <v>134</v>
      </c>
      <c r="C290" s="135"/>
      <c r="D290" s="139"/>
      <c r="E290" s="86"/>
      <c r="F290" s="4"/>
      <c r="G290" s="4"/>
      <c r="H290" s="4"/>
      <c r="I290" s="4"/>
      <c r="J290" s="4"/>
      <c r="K290" s="4"/>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s="21"/>
    </row>
    <row r="291" spans="1:114" s="1" customFormat="1" x14ac:dyDescent="0.2">
      <c r="A291" s="104">
        <f t="shared" si="16"/>
        <v>4</v>
      </c>
      <c r="B291" s="111" t="s">
        <v>282</v>
      </c>
      <c r="C291" s="135"/>
      <c r="D291" s="138"/>
      <c r="E291" s="86"/>
      <c r="F291" s="4"/>
      <c r="G291" s="4"/>
      <c r="H291" s="4"/>
      <c r="I291" s="4"/>
      <c r="J291" s="4"/>
      <c r="K291" s="4"/>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s="21"/>
    </row>
    <row r="292" spans="1:114" s="1" customFormat="1" x14ac:dyDescent="0.2">
      <c r="A292" s="104">
        <f t="shared" si="16"/>
        <v>5</v>
      </c>
      <c r="B292" s="111" t="s">
        <v>283</v>
      </c>
      <c r="C292" s="135"/>
      <c r="D292" s="138"/>
      <c r="E292" s="86"/>
      <c r="F292" s="4"/>
      <c r="G292" s="4"/>
      <c r="H292" s="4"/>
      <c r="I292" s="4"/>
      <c r="J292" s="4"/>
      <c r="K292" s="4"/>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s="21"/>
    </row>
    <row r="293" spans="1:114" s="1" customFormat="1" ht="25.5" customHeight="1" x14ac:dyDescent="0.2">
      <c r="A293" s="104">
        <f t="shared" si="16"/>
        <v>6</v>
      </c>
      <c r="B293" s="106" t="s">
        <v>138</v>
      </c>
      <c r="C293" s="135"/>
      <c r="D293" s="138"/>
      <c r="E293" s="86"/>
      <c r="F293" s="4"/>
      <c r="G293" s="4"/>
      <c r="H293" s="4"/>
      <c r="I293" s="4"/>
      <c r="J293" s="4"/>
      <c r="K293" s="4"/>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s="21"/>
    </row>
    <row r="294" spans="1:114" s="1" customFormat="1" x14ac:dyDescent="0.2">
      <c r="A294" s="104">
        <f t="shared" si="16"/>
        <v>7</v>
      </c>
      <c r="B294" s="111" t="s">
        <v>42</v>
      </c>
      <c r="C294" s="135"/>
      <c r="D294" s="138"/>
      <c r="E294" s="33"/>
      <c r="F294" s="4"/>
      <c r="G294" s="4"/>
      <c r="H294" s="4"/>
      <c r="I294" s="4"/>
      <c r="J294" s="4"/>
      <c r="K294" s="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s="21"/>
    </row>
    <row r="295" spans="1:114" s="1" customFormat="1" x14ac:dyDescent="0.2">
      <c r="A295" s="104"/>
      <c r="B295" s="107" t="s">
        <v>157</v>
      </c>
      <c r="C295" s="136">
        <f>SUM(C288:C294)</f>
        <v>0</v>
      </c>
      <c r="D295" s="139"/>
      <c r="E295" s="31"/>
      <c r="F295" s="4"/>
      <c r="G295" s="4"/>
      <c r="H295" s="4"/>
      <c r="I295" s="4"/>
      <c r="J295" s="4"/>
      <c r="K295" s="4"/>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s="21"/>
    </row>
    <row r="296" spans="1:114" s="9" customFormat="1" x14ac:dyDescent="0.2">
      <c r="A296" s="122"/>
      <c r="B296" s="120" t="s">
        <v>43</v>
      </c>
      <c r="C296" s="138"/>
      <c r="D296" s="138"/>
      <c r="E296" s="89">
        <f>C305/8</f>
        <v>0</v>
      </c>
      <c r="F296" s="28"/>
      <c r="G296" s="28"/>
      <c r="H296" s="28"/>
      <c r="I296" s="28"/>
      <c r="J296" s="28"/>
      <c r="K296" s="28"/>
      <c r="L296" s="43"/>
      <c r="M296" s="43"/>
      <c r="N296" s="43"/>
      <c r="O296" s="43"/>
      <c r="P296" s="43"/>
      <c r="Q296" s="43"/>
      <c r="R296" s="43"/>
      <c r="S296" s="43"/>
      <c r="T296" s="43"/>
      <c r="U296" s="43"/>
      <c r="V296" s="43"/>
      <c r="W296" s="43"/>
      <c r="X296" s="43"/>
      <c r="Y296" s="43"/>
      <c r="Z296" s="43"/>
      <c r="AA296" s="43"/>
      <c r="AB296" s="43"/>
      <c r="AC296" s="43"/>
      <c r="AD296" s="43"/>
      <c r="AE296" s="43"/>
      <c r="AF296" s="43"/>
      <c r="AG296" s="43"/>
      <c r="AH296" s="43"/>
      <c r="AI296" s="43"/>
      <c r="AJ296" s="43"/>
      <c r="AK296" s="43"/>
      <c r="AL296" s="43"/>
      <c r="AM296" s="43"/>
      <c r="AN296" s="43"/>
      <c r="AO296" s="43"/>
      <c r="AP296" s="43"/>
      <c r="AQ296" s="43"/>
      <c r="AR296" s="43"/>
      <c r="AS296" s="43"/>
      <c r="AT296" s="43"/>
      <c r="AU296" s="43"/>
      <c r="AV296" s="43"/>
      <c r="AW296" s="43"/>
      <c r="AX296" s="43"/>
      <c r="AY296" s="43"/>
      <c r="AZ296" s="43"/>
      <c r="BA296" s="43"/>
      <c r="BB296" s="43"/>
      <c r="BC296" s="43"/>
      <c r="BD296" s="43"/>
      <c r="BE296" s="43"/>
      <c r="BF296" s="43"/>
      <c r="BG296" s="43"/>
      <c r="BH296" s="43"/>
      <c r="BI296" s="43"/>
      <c r="BJ296" s="43"/>
      <c r="BK296" s="43"/>
      <c r="BL296" s="43"/>
      <c r="BM296" s="43"/>
      <c r="BN296" s="43"/>
      <c r="BO296" s="43"/>
      <c r="BP296" s="43"/>
      <c r="BQ296" s="43"/>
      <c r="BR296" s="43"/>
      <c r="BS296" s="43"/>
      <c r="BT296" s="43"/>
      <c r="BU296" s="43"/>
      <c r="BV296" s="43"/>
      <c r="BW296" s="43"/>
      <c r="BX296" s="43"/>
      <c r="BY296" s="43"/>
      <c r="BZ296" s="43"/>
      <c r="CA296" s="43"/>
      <c r="CB296" s="43"/>
      <c r="CC296" s="43"/>
      <c r="CD296" s="43"/>
      <c r="CE296" s="43"/>
      <c r="CF296" s="43"/>
      <c r="CG296" s="43"/>
      <c r="CH296" s="43"/>
      <c r="CI296" s="43"/>
      <c r="CJ296" s="43"/>
      <c r="CK296" s="43"/>
      <c r="CL296" s="43"/>
      <c r="CM296" s="43"/>
      <c r="CN296" s="43"/>
      <c r="CO296" s="43"/>
      <c r="CP296" s="43"/>
      <c r="CQ296" s="43"/>
      <c r="CR296" s="43"/>
      <c r="CS296" s="43"/>
      <c r="CT296" s="43"/>
      <c r="CU296" s="43"/>
      <c r="CV296" s="43"/>
      <c r="CW296" s="43"/>
      <c r="CX296" s="43"/>
      <c r="CY296" s="43"/>
      <c r="CZ296" s="43"/>
      <c r="DA296" s="43"/>
      <c r="DB296" s="43"/>
      <c r="DC296" s="43"/>
      <c r="DD296" s="43"/>
      <c r="DE296" s="43"/>
      <c r="DF296" s="43"/>
      <c r="DG296" s="43"/>
      <c r="DH296" s="43"/>
      <c r="DI296" s="43"/>
      <c r="DJ296" s="23"/>
    </row>
    <row r="297" spans="1:114" s="11" customFormat="1" x14ac:dyDescent="0.2">
      <c r="A297" s="104">
        <f t="shared" ref="A297:A304" si="17">A296+1</f>
        <v>1</v>
      </c>
      <c r="B297" s="111" t="s">
        <v>139</v>
      </c>
      <c r="C297" s="135"/>
      <c r="D297" s="138"/>
      <c r="E297" s="86"/>
      <c r="F297" s="28"/>
      <c r="G297" s="28"/>
      <c r="H297" s="28"/>
      <c r="I297" s="28"/>
      <c r="J297" s="28"/>
      <c r="K297" s="28"/>
      <c r="L297" s="43"/>
      <c r="M297" s="43"/>
      <c r="N297" s="43"/>
      <c r="O297" s="43"/>
      <c r="P297" s="43"/>
      <c r="Q297" s="43"/>
      <c r="R297" s="43"/>
      <c r="S297" s="43"/>
      <c r="T297" s="43"/>
      <c r="U297" s="43"/>
      <c r="V297" s="43"/>
      <c r="W297" s="43"/>
      <c r="X297" s="43"/>
      <c r="Y297" s="43"/>
      <c r="Z297" s="43"/>
      <c r="AA297" s="43"/>
      <c r="AB297" s="43"/>
      <c r="AC297" s="43"/>
      <c r="AD297" s="43"/>
      <c r="AE297" s="43"/>
      <c r="AF297" s="43"/>
      <c r="AG297" s="43"/>
      <c r="AH297" s="43"/>
      <c r="AI297" s="43"/>
      <c r="AJ297" s="43"/>
      <c r="AK297" s="43"/>
      <c r="AL297" s="43"/>
      <c r="AM297" s="43"/>
      <c r="AN297" s="43"/>
      <c r="AO297" s="43"/>
      <c r="AP297" s="43"/>
      <c r="AQ297" s="43"/>
      <c r="AR297" s="43"/>
      <c r="AS297" s="43"/>
      <c r="AT297" s="43"/>
      <c r="AU297" s="43"/>
      <c r="AV297" s="43"/>
      <c r="AW297" s="43"/>
      <c r="AX297" s="43"/>
      <c r="AY297" s="43"/>
      <c r="AZ297" s="43"/>
      <c r="BA297" s="43"/>
      <c r="BB297" s="43"/>
      <c r="BC297" s="43"/>
      <c r="BD297" s="43"/>
      <c r="BE297" s="43"/>
      <c r="BF297" s="43"/>
      <c r="BG297" s="43"/>
      <c r="BH297" s="43"/>
      <c r="BI297" s="43"/>
      <c r="BJ297" s="43"/>
      <c r="BK297" s="43"/>
      <c r="BL297" s="43"/>
      <c r="BM297" s="43"/>
      <c r="BN297" s="43"/>
      <c r="BO297" s="43"/>
      <c r="BP297" s="43"/>
      <c r="BQ297" s="43"/>
      <c r="BR297" s="43"/>
      <c r="BS297" s="43"/>
      <c r="BT297" s="43"/>
      <c r="BU297" s="43"/>
      <c r="BV297" s="43"/>
      <c r="BW297" s="43"/>
      <c r="BX297" s="43"/>
      <c r="BY297" s="43"/>
      <c r="BZ297" s="43"/>
      <c r="CA297" s="43"/>
      <c r="CB297" s="43"/>
      <c r="CC297" s="43"/>
      <c r="CD297" s="43"/>
      <c r="CE297" s="43"/>
      <c r="CF297" s="43"/>
      <c r="CG297" s="43"/>
      <c r="CH297" s="43"/>
      <c r="CI297" s="43"/>
      <c r="CJ297" s="43"/>
      <c r="CK297" s="43"/>
      <c r="CL297" s="43"/>
      <c r="CM297" s="43"/>
      <c r="CN297" s="43"/>
      <c r="CO297" s="43"/>
      <c r="CP297" s="43"/>
      <c r="CQ297" s="43"/>
      <c r="CR297" s="43"/>
      <c r="CS297" s="43"/>
      <c r="CT297" s="43"/>
      <c r="CU297" s="43"/>
      <c r="CV297" s="43"/>
      <c r="CW297" s="43"/>
      <c r="CX297" s="43"/>
      <c r="CY297" s="43"/>
      <c r="CZ297" s="43"/>
      <c r="DA297" s="43"/>
      <c r="DB297" s="43"/>
      <c r="DC297" s="43"/>
      <c r="DD297" s="43"/>
      <c r="DE297" s="43"/>
      <c r="DF297" s="43"/>
      <c r="DG297" s="43"/>
      <c r="DH297" s="43"/>
      <c r="DI297" s="43"/>
      <c r="DJ297" s="23"/>
    </row>
    <row r="298" spans="1:114" s="11" customFormat="1" x14ac:dyDescent="0.2">
      <c r="A298" s="104">
        <f t="shared" si="17"/>
        <v>2</v>
      </c>
      <c r="B298" s="111" t="s">
        <v>140</v>
      </c>
      <c r="C298" s="135"/>
      <c r="D298" s="138"/>
      <c r="E298" s="86"/>
      <c r="F298" s="28"/>
      <c r="G298" s="28"/>
      <c r="H298" s="28"/>
      <c r="I298" s="28"/>
      <c r="J298" s="28"/>
      <c r="K298" s="28"/>
      <c r="L298" s="43"/>
      <c r="M298" s="43"/>
      <c r="N298" s="43"/>
      <c r="O298" s="43"/>
      <c r="P298" s="43"/>
      <c r="Q298" s="43"/>
      <c r="R298" s="43"/>
      <c r="S298" s="43"/>
      <c r="T298" s="43"/>
      <c r="U298" s="43"/>
      <c r="V298" s="43"/>
      <c r="W298" s="43"/>
      <c r="X298" s="43"/>
      <c r="Y298" s="43"/>
      <c r="Z298" s="43"/>
      <c r="AA298" s="43"/>
      <c r="AB298" s="43"/>
      <c r="AC298" s="43"/>
      <c r="AD298" s="43"/>
      <c r="AE298" s="43"/>
      <c r="AF298" s="43"/>
      <c r="AG298" s="43"/>
      <c r="AH298" s="43"/>
      <c r="AI298" s="43"/>
      <c r="AJ298" s="43"/>
      <c r="AK298" s="43"/>
      <c r="AL298" s="43"/>
      <c r="AM298" s="43"/>
      <c r="AN298" s="43"/>
      <c r="AO298" s="43"/>
      <c r="AP298" s="43"/>
      <c r="AQ298" s="43"/>
      <c r="AR298" s="43"/>
      <c r="AS298" s="43"/>
      <c r="AT298" s="43"/>
      <c r="AU298" s="43"/>
      <c r="AV298" s="43"/>
      <c r="AW298" s="43"/>
      <c r="AX298" s="43"/>
      <c r="AY298" s="43"/>
      <c r="AZ298" s="43"/>
      <c r="BA298" s="43"/>
      <c r="BB298" s="43"/>
      <c r="BC298" s="43"/>
      <c r="BD298" s="43"/>
      <c r="BE298" s="43"/>
      <c r="BF298" s="43"/>
      <c r="BG298" s="43"/>
      <c r="BH298" s="43"/>
      <c r="BI298" s="43"/>
      <c r="BJ298" s="43"/>
      <c r="BK298" s="43"/>
      <c r="BL298" s="43"/>
      <c r="BM298" s="43"/>
      <c r="BN298" s="43"/>
      <c r="BO298" s="43"/>
      <c r="BP298" s="43"/>
      <c r="BQ298" s="43"/>
      <c r="BR298" s="43"/>
      <c r="BS298" s="43"/>
      <c r="BT298" s="43"/>
      <c r="BU298" s="43"/>
      <c r="BV298" s="43"/>
      <c r="BW298" s="43"/>
      <c r="BX298" s="43"/>
      <c r="BY298" s="43"/>
      <c r="BZ298" s="43"/>
      <c r="CA298" s="43"/>
      <c r="CB298" s="43"/>
      <c r="CC298" s="43"/>
      <c r="CD298" s="43"/>
      <c r="CE298" s="43"/>
      <c r="CF298" s="43"/>
      <c r="CG298" s="43"/>
      <c r="CH298" s="43"/>
      <c r="CI298" s="43"/>
      <c r="CJ298" s="43"/>
      <c r="CK298" s="43"/>
      <c r="CL298" s="43"/>
      <c r="CM298" s="43"/>
      <c r="CN298" s="43"/>
      <c r="CO298" s="43"/>
      <c r="CP298" s="43"/>
      <c r="CQ298" s="43"/>
      <c r="CR298" s="43"/>
      <c r="CS298" s="43"/>
      <c r="CT298" s="43"/>
      <c r="CU298" s="43"/>
      <c r="CV298" s="43"/>
      <c r="CW298" s="43"/>
      <c r="CX298" s="43"/>
      <c r="CY298" s="43"/>
      <c r="CZ298" s="43"/>
      <c r="DA298" s="43"/>
      <c r="DB298" s="43"/>
      <c r="DC298" s="43"/>
      <c r="DD298" s="43"/>
      <c r="DE298" s="43"/>
      <c r="DF298" s="43"/>
      <c r="DG298" s="43"/>
      <c r="DH298" s="43"/>
      <c r="DI298" s="43"/>
      <c r="DJ298" s="23"/>
    </row>
    <row r="299" spans="1:114" s="1" customFormat="1" ht="27.75" customHeight="1" x14ac:dyDescent="0.2">
      <c r="A299" s="104">
        <f t="shared" si="17"/>
        <v>3</v>
      </c>
      <c r="B299" s="106" t="s">
        <v>284</v>
      </c>
      <c r="C299" s="135"/>
      <c r="D299" s="139"/>
      <c r="E299" s="86"/>
      <c r="F299" s="4"/>
      <c r="G299" s="4"/>
      <c r="H299" s="4"/>
      <c r="I299" s="4"/>
      <c r="J299" s="4"/>
      <c r="K299" s="4"/>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s="21"/>
    </row>
    <row r="300" spans="1:114" s="1" customFormat="1" x14ac:dyDescent="0.2">
      <c r="A300" s="104">
        <f t="shared" si="17"/>
        <v>4</v>
      </c>
      <c r="B300" s="111" t="s">
        <v>11</v>
      </c>
      <c r="C300" s="135"/>
      <c r="D300" s="139"/>
      <c r="E300" s="33"/>
      <c r="F300" s="4"/>
      <c r="G300" s="4"/>
      <c r="H300" s="4"/>
      <c r="I300" s="4"/>
      <c r="J300" s="4"/>
      <c r="K300" s="4"/>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s="21"/>
    </row>
    <row r="301" spans="1:114" s="1" customFormat="1" x14ac:dyDescent="0.2">
      <c r="A301" s="104">
        <f t="shared" si="17"/>
        <v>5</v>
      </c>
      <c r="B301" s="111" t="s">
        <v>13</v>
      </c>
      <c r="C301" s="135"/>
      <c r="D301" s="138"/>
      <c r="E301" s="33"/>
      <c r="F301" s="4"/>
      <c r="G301" s="4"/>
      <c r="H301" s="4"/>
      <c r="I301" s="4"/>
      <c r="J301" s="4"/>
      <c r="K301" s="4"/>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s="21"/>
    </row>
    <row r="302" spans="1:114" s="1" customFormat="1" ht="24.75" customHeight="1" x14ac:dyDescent="0.2">
      <c r="A302" s="104">
        <f t="shared" si="17"/>
        <v>6</v>
      </c>
      <c r="B302" s="132" t="s">
        <v>14</v>
      </c>
      <c r="C302" s="135"/>
      <c r="D302" s="138"/>
      <c r="E302" s="33"/>
      <c r="F302" s="4"/>
      <c r="G302" s="4"/>
      <c r="H302" s="4"/>
      <c r="I302" s="4"/>
      <c r="J302" s="4"/>
      <c r="K302" s="4"/>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s="21"/>
    </row>
    <row r="303" spans="1:114" s="1" customFormat="1" x14ac:dyDescent="0.2">
      <c r="A303" s="104">
        <f t="shared" si="17"/>
        <v>7</v>
      </c>
      <c r="B303" s="111" t="s">
        <v>46</v>
      </c>
      <c r="C303" s="135"/>
      <c r="D303" s="138"/>
      <c r="E303" s="33"/>
      <c r="F303" s="4"/>
      <c r="G303" s="4"/>
      <c r="H303" s="4"/>
      <c r="I303" s="4"/>
      <c r="J303" s="4"/>
      <c r="K303" s="4"/>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s="21"/>
    </row>
    <row r="304" spans="1:114" s="1" customFormat="1" x14ac:dyDescent="0.2">
      <c r="A304" s="104">
        <f t="shared" si="17"/>
        <v>8</v>
      </c>
      <c r="B304" s="110" t="s">
        <v>47</v>
      </c>
      <c r="C304" s="135"/>
      <c r="D304" s="138"/>
      <c r="E304" s="86"/>
      <c r="F304" s="4"/>
      <c r="G304" s="4"/>
      <c r="H304" s="4"/>
      <c r="I304" s="4"/>
      <c r="J304" s="4"/>
      <c r="K304" s="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s="21"/>
    </row>
    <row r="305" spans="1:114" s="1" customFormat="1" x14ac:dyDescent="0.2">
      <c r="A305" s="104"/>
      <c r="B305" s="107" t="s">
        <v>157</v>
      </c>
      <c r="C305" s="136">
        <f>SUM(C297:C304)</f>
        <v>0</v>
      </c>
      <c r="D305" s="139"/>
      <c r="E305" s="31"/>
      <c r="F305" s="4"/>
      <c r="G305" s="4"/>
      <c r="H305" s="4"/>
      <c r="I305" s="4"/>
      <c r="J305" s="4"/>
      <c r="K305" s="4"/>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s="21"/>
    </row>
    <row r="306" spans="1:114" s="9" customFormat="1" x14ac:dyDescent="0.2">
      <c r="A306" s="122"/>
      <c r="B306" s="120" t="s">
        <v>48</v>
      </c>
      <c r="C306" s="138"/>
      <c r="D306" s="138"/>
      <c r="E306" s="89">
        <f>C313/6</f>
        <v>0</v>
      </c>
      <c r="F306" s="28"/>
      <c r="G306" s="28"/>
      <c r="H306" s="28"/>
      <c r="I306" s="28"/>
      <c r="J306" s="28"/>
      <c r="K306" s="28"/>
      <c r="L306" s="43"/>
      <c r="M306" s="43"/>
      <c r="N306" s="43"/>
      <c r="O306" s="43"/>
      <c r="P306" s="43"/>
      <c r="Q306" s="43"/>
      <c r="R306" s="43"/>
      <c r="S306" s="43"/>
      <c r="T306" s="43"/>
      <c r="U306" s="43"/>
      <c r="V306" s="43"/>
      <c r="W306" s="43"/>
      <c r="X306" s="43"/>
      <c r="Y306" s="43"/>
      <c r="Z306" s="43"/>
      <c r="AA306" s="43"/>
      <c r="AB306" s="43"/>
      <c r="AC306" s="43"/>
      <c r="AD306" s="43"/>
      <c r="AE306" s="43"/>
      <c r="AF306" s="43"/>
      <c r="AG306" s="43"/>
      <c r="AH306" s="43"/>
      <c r="AI306" s="43"/>
      <c r="AJ306" s="43"/>
      <c r="AK306" s="43"/>
      <c r="AL306" s="43"/>
      <c r="AM306" s="43"/>
      <c r="AN306" s="43"/>
      <c r="AO306" s="43"/>
      <c r="AP306" s="43"/>
      <c r="AQ306" s="43"/>
      <c r="AR306" s="43"/>
      <c r="AS306" s="43"/>
      <c r="AT306" s="43"/>
      <c r="AU306" s="43"/>
      <c r="AV306" s="43"/>
      <c r="AW306" s="43"/>
      <c r="AX306" s="43"/>
      <c r="AY306" s="43"/>
      <c r="AZ306" s="43"/>
      <c r="BA306" s="43"/>
      <c r="BB306" s="43"/>
      <c r="BC306" s="43"/>
      <c r="BD306" s="43"/>
      <c r="BE306" s="43"/>
      <c r="BF306" s="43"/>
      <c r="BG306" s="43"/>
      <c r="BH306" s="43"/>
      <c r="BI306" s="43"/>
      <c r="BJ306" s="43"/>
      <c r="BK306" s="43"/>
      <c r="BL306" s="43"/>
      <c r="BM306" s="43"/>
      <c r="BN306" s="43"/>
      <c r="BO306" s="43"/>
      <c r="BP306" s="43"/>
      <c r="BQ306" s="43"/>
      <c r="BR306" s="43"/>
      <c r="BS306" s="43"/>
      <c r="BT306" s="43"/>
      <c r="BU306" s="43"/>
      <c r="BV306" s="43"/>
      <c r="BW306" s="43"/>
      <c r="BX306" s="43"/>
      <c r="BY306" s="43"/>
      <c r="BZ306" s="43"/>
      <c r="CA306" s="43"/>
      <c r="CB306" s="43"/>
      <c r="CC306" s="43"/>
      <c r="CD306" s="43"/>
      <c r="CE306" s="43"/>
      <c r="CF306" s="43"/>
      <c r="CG306" s="43"/>
      <c r="CH306" s="43"/>
      <c r="CI306" s="43"/>
      <c r="CJ306" s="43"/>
      <c r="CK306" s="43"/>
      <c r="CL306" s="43"/>
      <c r="CM306" s="43"/>
      <c r="CN306" s="43"/>
      <c r="CO306" s="43"/>
      <c r="CP306" s="43"/>
      <c r="CQ306" s="43"/>
      <c r="CR306" s="43"/>
      <c r="CS306" s="43"/>
      <c r="CT306" s="43"/>
      <c r="CU306" s="43"/>
      <c r="CV306" s="43"/>
      <c r="CW306" s="43"/>
      <c r="CX306" s="43"/>
      <c r="CY306" s="43"/>
      <c r="CZ306" s="43"/>
      <c r="DA306" s="43"/>
      <c r="DB306" s="43"/>
      <c r="DC306" s="43"/>
      <c r="DD306" s="43"/>
      <c r="DE306" s="43"/>
      <c r="DF306" s="43"/>
      <c r="DG306" s="43"/>
      <c r="DH306" s="43"/>
      <c r="DI306" s="43"/>
      <c r="DJ306" s="23"/>
    </row>
    <row r="307" spans="1:114" s="1" customFormat="1" x14ac:dyDescent="0.2">
      <c r="A307" s="104">
        <f t="shared" ref="A307:A312" si="18">A306+1</f>
        <v>1</v>
      </c>
      <c r="B307" s="111" t="s">
        <v>141</v>
      </c>
      <c r="C307" s="135"/>
      <c r="D307" s="138"/>
      <c r="E307" s="86"/>
      <c r="F307" s="4"/>
      <c r="G307" s="4"/>
      <c r="H307" s="4"/>
      <c r="I307" s="4"/>
      <c r="J307" s="4"/>
      <c r="K307" s="4"/>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s="21"/>
    </row>
    <row r="308" spans="1:114" s="1" customFormat="1" x14ac:dyDescent="0.2">
      <c r="A308" s="104">
        <f t="shared" si="18"/>
        <v>2</v>
      </c>
      <c r="B308" s="111" t="s">
        <v>142</v>
      </c>
      <c r="C308" s="135"/>
      <c r="D308" s="138"/>
      <c r="E308" s="86"/>
      <c r="F308" s="4"/>
      <c r="G308" s="4"/>
      <c r="H308" s="4"/>
      <c r="I308" s="4"/>
      <c r="J308" s="4"/>
      <c r="K308" s="4"/>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s="21"/>
    </row>
    <row r="309" spans="1:114" s="1" customFormat="1" x14ac:dyDescent="0.2">
      <c r="A309" s="104">
        <f t="shared" si="18"/>
        <v>3</v>
      </c>
      <c r="B309" s="111" t="s">
        <v>143</v>
      </c>
      <c r="C309" s="135"/>
      <c r="D309" s="138"/>
      <c r="E309" s="86"/>
      <c r="F309" s="4"/>
      <c r="G309" s="4"/>
      <c r="H309" s="4"/>
      <c r="I309" s="4"/>
      <c r="J309" s="4"/>
      <c r="K309" s="4"/>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s="21"/>
    </row>
    <row r="310" spans="1:114" s="1" customFormat="1" x14ac:dyDescent="0.2">
      <c r="A310" s="104">
        <f t="shared" si="18"/>
        <v>4</v>
      </c>
      <c r="B310" s="111" t="s">
        <v>107</v>
      </c>
      <c r="C310" s="135"/>
      <c r="D310" s="138"/>
      <c r="E310" s="86"/>
      <c r="F310" s="4"/>
      <c r="G310" s="4"/>
      <c r="H310" s="4"/>
      <c r="I310" s="4"/>
      <c r="J310" s="4"/>
      <c r="K310" s="4"/>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s="21"/>
    </row>
    <row r="311" spans="1:114" s="1" customFormat="1" x14ac:dyDescent="0.2">
      <c r="A311" s="104">
        <f t="shared" si="18"/>
        <v>5</v>
      </c>
      <c r="B311" s="111" t="s">
        <v>285</v>
      </c>
      <c r="C311" s="135"/>
      <c r="D311" s="139"/>
      <c r="E311" s="33"/>
      <c r="F311" s="4"/>
      <c r="G311" s="4"/>
      <c r="H311" s="4"/>
      <c r="I311" s="4"/>
      <c r="J311" s="4"/>
      <c r="K311" s="4"/>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s="21"/>
    </row>
    <row r="312" spans="1:114" s="1" customFormat="1" x14ac:dyDescent="0.2">
      <c r="A312" s="104">
        <f t="shared" si="18"/>
        <v>6</v>
      </c>
      <c r="B312" s="111" t="s">
        <v>108</v>
      </c>
      <c r="C312" s="135"/>
      <c r="D312" s="138"/>
      <c r="E312" s="33"/>
      <c r="F312" s="4"/>
      <c r="G312" s="4"/>
      <c r="H312" s="4"/>
      <c r="I312" s="4"/>
      <c r="J312" s="4"/>
      <c r="K312" s="4"/>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s="21"/>
    </row>
    <row r="313" spans="1:114" s="1" customFormat="1" x14ac:dyDescent="0.2">
      <c r="A313" s="104"/>
      <c r="B313" s="107" t="s">
        <v>157</v>
      </c>
      <c r="C313" s="136">
        <f>SUM(C307:C312)</f>
        <v>0</v>
      </c>
      <c r="D313" s="139"/>
      <c r="E313" s="31"/>
      <c r="F313" s="4"/>
      <c r="G313" s="4"/>
      <c r="H313" s="4"/>
      <c r="I313" s="4"/>
      <c r="J313" s="4"/>
      <c r="K313" s="4"/>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s="21"/>
    </row>
    <row r="314" spans="1:114" s="9" customFormat="1" x14ac:dyDescent="0.2">
      <c r="A314" s="122"/>
      <c r="B314" s="120" t="s">
        <v>15</v>
      </c>
      <c r="C314" s="138"/>
      <c r="D314" s="138"/>
      <c r="E314" s="89">
        <f>C321/6</f>
        <v>0</v>
      </c>
      <c r="F314" s="28"/>
      <c r="G314" s="28"/>
      <c r="H314" s="28"/>
      <c r="I314" s="28"/>
      <c r="J314" s="28"/>
      <c r="K314" s="28"/>
      <c r="L314" s="43"/>
      <c r="M314" s="43"/>
      <c r="N314" s="43"/>
      <c r="O314" s="43"/>
      <c r="P314" s="43"/>
      <c r="Q314" s="43"/>
      <c r="R314" s="43"/>
      <c r="S314" s="43"/>
      <c r="T314" s="43"/>
      <c r="U314" s="43"/>
      <c r="V314" s="43"/>
      <c r="W314" s="43"/>
      <c r="X314" s="43"/>
      <c r="Y314" s="43"/>
      <c r="Z314" s="43"/>
      <c r="AA314" s="43"/>
      <c r="AB314" s="43"/>
      <c r="AC314" s="43"/>
      <c r="AD314" s="43"/>
      <c r="AE314" s="43"/>
      <c r="AF314" s="43"/>
      <c r="AG314" s="43"/>
      <c r="AH314" s="43"/>
      <c r="AI314" s="43"/>
      <c r="AJ314" s="43"/>
      <c r="AK314" s="43"/>
      <c r="AL314" s="43"/>
      <c r="AM314" s="43"/>
      <c r="AN314" s="43"/>
      <c r="AO314" s="43"/>
      <c r="AP314" s="43"/>
      <c r="AQ314" s="43"/>
      <c r="AR314" s="43"/>
      <c r="AS314" s="43"/>
      <c r="AT314" s="43"/>
      <c r="AU314" s="43"/>
      <c r="AV314" s="43"/>
      <c r="AW314" s="43"/>
      <c r="AX314" s="43"/>
      <c r="AY314" s="43"/>
      <c r="AZ314" s="43"/>
      <c r="BA314" s="43"/>
      <c r="BB314" s="43"/>
      <c r="BC314" s="43"/>
      <c r="BD314" s="43"/>
      <c r="BE314" s="43"/>
      <c r="BF314" s="43"/>
      <c r="BG314" s="43"/>
      <c r="BH314" s="43"/>
      <c r="BI314" s="43"/>
      <c r="BJ314" s="43"/>
      <c r="BK314" s="43"/>
      <c r="BL314" s="43"/>
      <c r="BM314" s="43"/>
      <c r="BN314" s="43"/>
      <c r="BO314" s="43"/>
      <c r="BP314" s="43"/>
      <c r="BQ314" s="43"/>
      <c r="BR314" s="43"/>
      <c r="BS314" s="43"/>
      <c r="BT314" s="43"/>
      <c r="BU314" s="43"/>
      <c r="BV314" s="43"/>
      <c r="BW314" s="43"/>
      <c r="BX314" s="43"/>
      <c r="BY314" s="43"/>
      <c r="BZ314" s="43"/>
      <c r="CA314" s="43"/>
      <c r="CB314" s="43"/>
      <c r="CC314" s="43"/>
      <c r="CD314" s="43"/>
      <c r="CE314" s="43"/>
      <c r="CF314" s="43"/>
      <c r="CG314" s="43"/>
      <c r="CH314" s="43"/>
      <c r="CI314" s="43"/>
      <c r="CJ314" s="43"/>
      <c r="CK314" s="43"/>
      <c r="CL314" s="43"/>
      <c r="CM314" s="43"/>
      <c r="CN314" s="43"/>
      <c r="CO314" s="43"/>
      <c r="CP314" s="43"/>
      <c r="CQ314" s="43"/>
      <c r="CR314" s="43"/>
      <c r="CS314" s="43"/>
      <c r="CT314" s="43"/>
      <c r="CU314" s="43"/>
      <c r="CV314" s="43"/>
      <c r="CW314" s="43"/>
      <c r="CX314" s="43"/>
      <c r="CY314" s="43"/>
      <c r="CZ314" s="43"/>
      <c r="DA314" s="43"/>
      <c r="DB314" s="43"/>
      <c r="DC314" s="43"/>
      <c r="DD314" s="43"/>
      <c r="DE314" s="43"/>
      <c r="DF314" s="43"/>
      <c r="DG314" s="43"/>
      <c r="DH314" s="43"/>
      <c r="DI314" s="43"/>
      <c r="DJ314" s="23"/>
    </row>
    <row r="315" spans="1:114" s="11" customFormat="1" x14ac:dyDescent="0.2">
      <c r="A315" s="104">
        <f t="shared" ref="A315:A320" si="19">A314+1</f>
        <v>1</v>
      </c>
      <c r="B315" s="111" t="s">
        <v>287</v>
      </c>
      <c r="C315" s="135"/>
      <c r="D315" s="138"/>
      <c r="E315" s="86"/>
      <c r="F315" s="28"/>
      <c r="G315" s="28"/>
      <c r="H315" s="28"/>
      <c r="I315" s="28"/>
      <c r="J315" s="28"/>
      <c r="K315" s="28"/>
      <c r="L315" s="43"/>
      <c r="M315" s="43"/>
      <c r="N315" s="43"/>
      <c r="O315" s="43"/>
      <c r="P315" s="43"/>
      <c r="Q315" s="43"/>
      <c r="R315" s="43"/>
      <c r="S315" s="43"/>
      <c r="T315" s="43"/>
      <c r="U315" s="43"/>
      <c r="V315" s="43"/>
      <c r="W315" s="43"/>
      <c r="X315" s="43"/>
      <c r="Y315" s="43"/>
      <c r="Z315" s="43"/>
      <c r="AA315" s="43"/>
      <c r="AB315" s="43"/>
      <c r="AC315" s="43"/>
      <c r="AD315" s="43"/>
      <c r="AE315" s="43"/>
      <c r="AF315" s="43"/>
      <c r="AG315" s="43"/>
      <c r="AH315" s="43"/>
      <c r="AI315" s="43"/>
      <c r="AJ315" s="43"/>
      <c r="AK315" s="43"/>
      <c r="AL315" s="43"/>
      <c r="AM315" s="43"/>
      <c r="AN315" s="43"/>
      <c r="AO315" s="43"/>
      <c r="AP315" s="43"/>
      <c r="AQ315" s="43"/>
      <c r="AR315" s="43"/>
      <c r="AS315" s="43"/>
      <c r="AT315" s="43"/>
      <c r="AU315" s="43"/>
      <c r="AV315" s="43"/>
      <c r="AW315" s="43"/>
      <c r="AX315" s="43"/>
      <c r="AY315" s="43"/>
      <c r="AZ315" s="43"/>
      <c r="BA315" s="43"/>
      <c r="BB315" s="43"/>
      <c r="BC315" s="43"/>
      <c r="BD315" s="43"/>
      <c r="BE315" s="43"/>
      <c r="BF315" s="43"/>
      <c r="BG315" s="43"/>
      <c r="BH315" s="43"/>
      <c r="BI315" s="43"/>
      <c r="BJ315" s="43"/>
      <c r="BK315" s="43"/>
      <c r="BL315" s="43"/>
      <c r="BM315" s="43"/>
      <c r="BN315" s="43"/>
      <c r="BO315" s="43"/>
      <c r="BP315" s="43"/>
      <c r="BQ315" s="43"/>
      <c r="BR315" s="43"/>
      <c r="BS315" s="43"/>
      <c r="BT315" s="43"/>
      <c r="BU315" s="43"/>
      <c r="BV315" s="43"/>
      <c r="BW315" s="43"/>
      <c r="BX315" s="43"/>
      <c r="BY315" s="43"/>
      <c r="BZ315" s="43"/>
      <c r="CA315" s="43"/>
      <c r="CB315" s="43"/>
      <c r="CC315" s="43"/>
      <c r="CD315" s="43"/>
      <c r="CE315" s="43"/>
      <c r="CF315" s="43"/>
      <c r="CG315" s="43"/>
      <c r="CH315" s="43"/>
      <c r="CI315" s="43"/>
      <c r="CJ315" s="43"/>
      <c r="CK315" s="43"/>
      <c r="CL315" s="43"/>
      <c r="CM315" s="43"/>
      <c r="CN315" s="43"/>
      <c r="CO315" s="43"/>
      <c r="CP315" s="43"/>
      <c r="CQ315" s="43"/>
      <c r="CR315" s="43"/>
      <c r="CS315" s="43"/>
      <c r="CT315" s="43"/>
      <c r="CU315" s="43"/>
      <c r="CV315" s="43"/>
      <c r="CW315" s="43"/>
      <c r="CX315" s="43"/>
      <c r="CY315" s="43"/>
      <c r="CZ315" s="43"/>
      <c r="DA315" s="43"/>
      <c r="DB315" s="43"/>
      <c r="DC315" s="43"/>
      <c r="DD315" s="43"/>
      <c r="DE315" s="43"/>
      <c r="DF315" s="43"/>
      <c r="DG315" s="43"/>
      <c r="DH315" s="43"/>
      <c r="DI315" s="43"/>
      <c r="DJ315" s="23"/>
    </row>
    <row r="316" spans="1:114" s="11" customFormat="1" ht="28.5" x14ac:dyDescent="0.2">
      <c r="A316" s="104">
        <f t="shared" si="19"/>
        <v>2</v>
      </c>
      <c r="B316" s="130" t="s">
        <v>288</v>
      </c>
      <c r="C316" s="135"/>
      <c r="D316" s="138"/>
      <c r="E316" s="86"/>
      <c r="F316" s="28"/>
      <c r="G316" s="28"/>
      <c r="H316" s="28"/>
      <c r="I316" s="28"/>
      <c r="J316" s="28"/>
      <c r="K316" s="28"/>
      <c r="L316" s="43"/>
      <c r="M316" s="43"/>
      <c r="N316" s="43"/>
      <c r="O316" s="43"/>
      <c r="P316" s="43"/>
      <c r="Q316" s="43"/>
      <c r="R316" s="43"/>
      <c r="S316" s="43"/>
      <c r="T316" s="43"/>
      <c r="U316" s="43"/>
      <c r="V316" s="43"/>
      <c r="W316" s="43"/>
      <c r="X316" s="43"/>
      <c r="Y316" s="43"/>
      <c r="Z316" s="43"/>
      <c r="AA316" s="43"/>
      <c r="AB316" s="43"/>
      <c r="AC316" s="43"/>
      <c r="AD316" s="43"/>
      <c r="AE316" s="43"/>
      <c r="AF316" s="43"/>
      <c r="AG316" s="43"/>
      <c r="AH316" s="43"/>
      <c r="AI316" s="43"/>
      <c r="AJ316" s="43"/>
      <c r="AK316" s="43"/>
      <c r="AL316" s="43"/>
      <c r="AM316" s="43"/>
      <c r="AN316" s="43"/>
      <c r="AO316" s="43"/>
      <c r="AP316" s="43"/>
      <c r="AQ316" s="43"/>
      <c r="AR316" s="43"/>
      <c r="AS316" s="43"/>
      <c r="AT316" s="43"/>
      <c r="AU316" s="43"/>
      <c r="AV316" s="43"/>
      <c r="AW316" s="43"/>
      <c r="AX316" s="43"/>
      <c r="AY316" s="43"/>
      <c r="AZ316" s="43"/>
      <c r="BA316" s="43"/>
      <c r="BB316" s="43"/>
      <c r="BC316" s="43"/>
      <c r="BD316" s="43"/>
      <c r="BE316" s="43"/>
      <c r="BF316" s="43"/>
      <c r="BG316" s="43"/>
      <c r="BH316" s="43"/>
      <c r="BI316" s="43"/>
      <c r="BJ316" s="43"/>
      <c r="BK316" s="43"/>
      <c r="BL316" s="43"/>
      <c r="BM316" s="43"/>
      <c r="BN316" s="43"/>
      <c r="BO316" s="43"/>
      <c r="BP316" s="43"/>
      <c r="BQ316" s="43"/>
      <c r="BR316" s="43"/>
      <c r="BS316" s="43"/>
      <c r="BT316" s="43"/>
      <c r="BU316" s="43"/>
      <c r="BV316" s="43"/>
      <c r="BW316" s="43"/>
      <c r="BX316" s="43"/>
      <c r="BY316" s="43"/>
      <c r="BZ316" s="43"/>
      <c r="CA316" s="43"/>
      <c r="CB316" s="43"/>
      <c r="CC316" s="43"/>
      <c r="CD316" s="43"/>
      <c r="CE316" s="43"/>
      <c r="CF316" s="43"/>
      <c r="CG316" s="43"/>
      <c r="CH316" s="43"/>
      <c r="CI316" s="43"/>
      <c r="CJ316" s="43"/>
      <c r="CK316" s="43"/>
      <c r="CL316" s="43"/>
      <c r="CM316" s="43"/>
      <c r="CN316" s="43"/>
      <c r="CO316" s="43"/>
      <c r="CP316" s="43"/>
      <c r="CQ316" s="43"/>
      <c r="CR316" s="43"/>
      <c r="CS316" s="43"/>
      <c r="CT316" s="43"/>
      <c r="CU316" s="43"/>
      <c r="CV316" s="43"/>
      <c r="CW316" s="43"/>
      <c r="CX316" s="43"/>
      <c r="CY316" s="43"/>
      <c r="CZ316" s="43"/>
      <c r="DA316" s="43"/>
      <c r="DB316" s="43"/>
      <c r="DC316" s="43"/>
      <c r="DD316" s="43"/>
      <c r="DE316" s="43"/>
      <c r="DF316" s="43"/>
      <c r="DG316" s="43"/>
      <c r="DH316" s="43"/>
      <c r="DI316" s="43"/>
      <c r="DJ316" s="23"/>
    </row>
    <row r="317" spans="1:114" s="11" customFormat="1" ht="14.25" x14ac:dyDescent="0.2">
      <c r="A317" s="104">
        <f t="shared" si="19"/>
        <v>3</v>
      </c>
      <c r="B317" s="131" t="s">
        <v>289</v>
      </c>
      <c r="C317" s="135"/>
      <c r="D317" s="138"/>
      <c r="E317" s="86"/>
      <c r="F317" s="28"/>
      <c r="G317" s="28"/>
      <c r="H317" s="28"/>
      <c r="I317" s="28"/>
      <c r="J317" s="28"/>
      <c r="K317" s="28"/>
      <c r="L317" s="43"/>
      <c r="M317" s="43"/>
      <c r="N317" s="43"/>
      <c r="O317" s="43"/>
      <c r="P317" s="43"/>
      <c r="Q317" s="43"/>
      <c r="R317" s="43"/>
      <c r="S317" s="43"/>
      <c r="T317" s="43"/>
      <c r="U317" s="43"/>
      <c r="V317" s="43"/>
      <c r="W317" s="43"/>
      <c r="X317" s="43"/>
      <c r="Y317" s="43"/>
      <c r="Z317" s="43"/>
      <c r="AA317" s="43"/>
      <c r="AB317" s="43"/>
      <c r="AC317" s="43"/>
      <c r="AD317" s="43"/>
      <c r="AE317" s="43"/>
      <c r="AF317" s="43"/>
      <c r="AG317" s="43"/>
      <c r="AH317" s="43"/>
      <c r="AI317" s="43"/>
      <c r="AJ317" s="43"/>
      <c r="AK317" s="43"/>
      <c r="AL317" s="43"/>
      <c r="AM317" s="43"/>
      <c r="AN317" s="43"/>
      <c r="AO317" s="43"/>
      <c r="AP317" s="43"/>
      <c r="AQ317" s="43"/>
      <c r="AR317" s="43"/>
      <c r="AS317" s="43"/>
      <c r="AT317" s="43"/>
      <c r="AU317" s="43"/>
      <c r="AV317" s="43"/>
      <c r="AW317" s="43"/>
      <c r="AX317" s="43"/>
      <c r="AY317" s="43"/>
      <c r="AZ317" s="43"/>
      <c r="BA317" s="43"/>
      <c r="BB317" s="43"/>
      <c r="BC317" s="43"/>
      <c r="BD317" s="43"/>
      <c r="BE317" s="43"/>
      <c r="BF317" s="43"/>
      <c r="BG317" s="43"/>
      <c r="BH317" s="43"/>
      <c r="BI317" s="43"/>
      <c r="BJ317" s="43"/>
      <c r="BK317" s="43"/>
      <c r="BL317" s="43"/>
      <c r="BM317" s="43"/>
      <c r="BN317" s="43"/>
      <c r="BO317" s="43"/>
      <c r="BP317" s="43"/>
      <c r="BQ317" s="43"/>
      <c r="BR317" s="43"/>
      <c r="BS317" s="43"/>
      <c r="BT317" s="43"/>
      <c r="BU317" s="43"/>
      <c r="BV317" s="43"/>
      <c r="BW317" s="43"/>
      <c r="BX317" s="43"/>
      <c r="BY317" s="43"/>
      <c r="BZ317" s="43"/>
      <c r="CA317" s="43"/>
      <c r="CB317" s="43"/>
      <c r="CC317" s="43"/>
      <c r="CD317" s="43"/>
      <c r="CE317" s="43"/>
      <c r="CF317" s="43"/>
      <c r="CG317" s="43"/>
      <c r="CH317" s="43"/>
      <c r="CI317" s="43"/>
      <c r="CJ317" s="43"/>
      <c r="CK317" s="43"/>
      <c r="CL317" s="43"/>
      <c r="CM317" s="43"/>
      <c r="CN317" s="43"/>
      <c r="CO317" s="43"/>
      <c r="CP317" s="43"/>
      <c r="CQ317" s="43"/>
      <c r="CR317" s="43"/>
      <c r="CS317" s="43"/>
      <c r="CT317" s="43"/>
      <c r="CU317" s="43"/>
      <c r="CV317" s="43"/>
      <c r="CW317" s="43"/>
      <c r="CX317" s="43"/>
      <c r="CY317" s="43"/>
      <c r="CZ317" s="43"/>
      <c r="DA317" s="43"/>
      <c r="DB317" s="43"/>
      <c r="DC317" s="43"/>
      <c r="DD317" s="43"/>
      <c r="DE317" s="43"/>
      <c r="DF317" s="43"/>
      <c r="DG317" s="43"/>
      <c r="DH317" s="43"/>
      <c r="DI317" s="43"/>
      <c r="DJ317" s="23"/>
    </row>
    <row r="318" spans="1:114" s="11" customFormat="1" x14ac:dyDescent="0.2">
      <c r="A318" s="104">
        <f t="shared" si="19"/>
        <v>4</v>
      </c>
      <c r="B318" s="111" t="s">
        <v>171</v>
      </c>
      <c r="C318" s="135"/>
      <c r="D318" s="138"/>
      <c r="E318" s="86"/>
      <c r="F318" s="28"/>
      <c r="G318" s="28"/>
      <c r="H318" s="28"/>
      <c r="I318" s="28"/>
      <c r="J318" s="28"/>
      <c r="K318" s="28"/>
      <c r="L318" s="43"/>
      <c r="M318" s="43"/>
      <c r="N318" s="43"/>
      <c r="O318" s="43"/>
      <c r="P318" s="43"/>
      <c r="Q318" s="43"/>
      <c r="R318" s="43"/>
      <c r="S318" s="43"/>
      <c r="T318" s="43"/>
      <c r="U318" s="43"/>
      <c r="V318" s="43"/>
      <c r="W318" s="43"/>
      <c r="X318" s="43"/>
      <c r="Y318" s="43"/>
      <c r="Z318" s="43"/>
      <c r="AA318" s="43"/>
      <c r="AB318" s="43"/>
      <c r="AC318" s="43"/>
      <c r="AD318" s="43"/>
      <c r="AE318" s="43"/>
      <c r="AF318" s="43"/>
      <c r="AG318" s="43"/>
      <c r="AH318" s="43"/>
      <c r="AI318" s="43"/>
      <c r="AJ318" s="43"/>
      <c r="AK318" s="43"/>
      <c r="AL318" s="43"/>
      <c r="AM318" s="43"/>
      <c r="AN318" s="43"/>
      <c r="AO318" s="43"/>
      <c r="AP318" s="43"/>
      <c r="AQ318" s="43"/>
      <c r="AR318" s="43"/>
      <c r="AS318" s="43"/>
      <c r="AT318" s="43"/>
      <c r="AU318" s="43"/>
      <c r="AV318" s="43"/>
      <c r="AW318" s="43"/>
      <c r="AX318" s="43"/>
      <c r="AY318" s="43"/>
      <c r="AZ318" s="43"/>
      <c r="BA318" s="43"/>
      <c r="BB318" s="43"/>
      <c r="BC318" s="43"/>
      <c r="BD318" s="43"/>
      <c r="BE318" s="43"/>
      <c r="BF318" s="43"/>
      <c r="BG318" s="43"/>
      <c r="BH318" s="43"/>
      <c r="BI318" s="43"/>
      <c r="BJ318" s="43"/>
      <c r="BK318" s="43"/>
      <c r="BL318" s="43"/>
      <c r="BM318" s="43"/>
      <c r="BN318" s="43"/>
      <c r="BO318" s="43"/>
      <c r="BP318" s="43"/>
      <c r="BQ318" s="43"/>
      <c r="BR318" s="43"/>
      <c r="BS318" s="43"/>
      <c r="BT318" s="43"/>
      <c r="BU318" s="43"/>
      <c r="BV318" s="43"/>
      <c r="BW318" s="43"/>
      <c r="BX318" s="43"/>
      <c r="BY318" s="43"/>
      <c r="BZ318" s="43"/>
      <c r="CA318" s="43"/>
      <c r="CB318" s="43"/>
      <c r="CC318" s="43"/>
      <c r="CD318" s="43"/>
      <c r="CE318" s="43"/>
      <c r="CF318" s="43"/>
      <c r="CG318" s="43"/>
      <c r="CH318" s="43"/>
      <c r="CI318" s="43"/>
      <c r="CJ318" s="43"/>
      <c r="CK318" s="43"/>
      <c r="CL318" s="43"/>
      <c r="CM318" s="43"/>
      <c r="CN318" s="43"/>
      <c r="CO318" s="43"/>
      <c r="CP318" s="43"/>
      <c r="CQ318" s="43"/>
      <c r="CR318" s="43"/>
      <c r="CS318" s="43"/>
      <c r="CT318" s="43"/>
      <c r="CU318" s="43"/>
      <c r="CV318" s="43"/>
      <c r="CW318" s="43"/>
      <c r="CX318" s="43"/>
      <c r="CY318" s="43"/>
      <c r="CZ318" s="43"/>
      <c r="DA318" s="43"/>
      <c r="DB318" s="43"/>
      <c r="DC318" s="43"/>
      <c r="DD318" s="43"/>
      <c r="DE318" s="43"/>
      <c r="DF318" s="43"/>
      <c r="DG318" s="43"/>
      <c r="DH318" s="43"/>
      <c r="DI318" s="43"/>
      <c r="DJ318" s="23"/>
    </row>
    <row r="319" spans="1:114" s="11" customFormat="1" x14ac:dyDescent="0.2">
      <c r="A319" s="104">
        <f t="shared" si="19"/>
        <v>5</v>
      </c>
      <c r="B319" s="111" t="s">
        <v>286</v>
      </c>
      <c r="C319" s="135"/>
      <c r="D319" s="139"/>
      <c r="E319" s="86"/>
      <c r="F319" s="28"/>
      <c r="G319" s="28"/>
      <c r="H319" s="28"/>
      <c r="I319" s="28"/>
      <c r="J319" s="28"/>
      <c r="K319" s="28"/>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c r="AJ319" s="43"/>
      <c r="AK319" s="43"/>
      <c r="AL319" s="43"/>
      <c r="AM319" s="43"/>
      <c r="AN319" s="43"/>
      <c r="AO319" s="43"/>
      <c r="AP319" s="43"/>
      <c r="AQ319" s="43"/>
      <c r="AR319" s="43"/>
      <c r="AS319" s="43"/>
      <c r="AT319" s="43"/>
      <c r="AU319" s="43"/>
      <c r="AV319" s="43"/>
      <c r="AW319" s="43"/>
      <c r="AX319" s="43"/>
      <c r="AY319" s="43"/>
      <c r="AZ319" s="43"/>
      <c r="BA319" s="43"/>
      <c r="BB319" s="43"/>
      <c r="BC319" s="43"/>
      <c r="BD319" s="43"/>
      <c r="BE319" s="43"/>
      <c r="BF319" s="43"/>
      <c r="BG319" s="43"/>
      <c r="BH319" s="43"/>
      <c r="BI319" s="43"/>
      <c r="BJ319" s="43"/>
      <c r="BK319" s="43"/>
      <c r="BL319" s="43"/>
      <c r="BM319" s="43"/>
      <c r="BN319" s="43"/>
      <c r="BO319" s="43"/>
      <c r="BP319" s="43"/>
      <c r="BQ319" s="43"/>
      <c r="BR319" s="43"/>
      <c r="BS319" s="43"/>
      <c r="BT319" s="43"/>
      <c r="BU319" s="43"/>
      <c r="BV319" s="43"/>
      <c r="BW319" s="43"/>
      <c r="BX319" s="43"/>
      <c r="BY319" s="43"/>
      <c r="BZ319" s="43"/>
      <c r="CA319" s="43"/>
      <c r="CB319" s="43"/>
      <c r="CC319" s="43"/>
      <c r="CD319" s="43"/>
      <c r="CE319" s="43"/>
      <c r="CF319" s="43"/>
      <c r="CG319" s="43"/>
      <c r="CH319" s="43"/>
      <c r="CI319" s="43"/>
      <c r="CJ319" s="43"/>
      <c r="CK319" s="43"/>
      <c r="CL319" s="43"/>
      <c r="CM319" s="43"/>
      <c r="CN319" s="43"/>
      <c r="CO319" s="43"/>
      <c r="CP319" s="43"/>
      <c r="CQ319" s="43"/>
      <c r="CR319" s="43"/>
      <c r="CS319" s="43"/>
      <c r="CT319" s="43"/>
      <c r="CU319" s="43"/>
      <c r="CV319" s="43"/>
      <c r="CW319" s="43"/>
      <c r="CX319" s="43"/>
      <c r="CY319" s="43"/>
      <c r="CZ319" s="43"/>
      <c r="DA319" s="43"/>
      <c r="DB319" s="43"/>
      <c r="DC319" s="43"/>
      <c r="DD319" s="43"/>
      <c r="DE319" s="43"/>
      <c r="DF319" s="43"/>
      <c r="DG319" s="43"/>
      <c r="DH319" s="43"/>
      <c r="DI319" s="43"/>
      <c r="DJ319" s="23"/>
    </row>
    <row r="320" spans="1:114" s="11" customFormat="1" ht="25.5" x14ac:dyDescent="0.2">
      <c r="A320" s="104">
        <f t="shared" si="19"/>
        <v>6</v>
      </c>
      <c r="B320" s="106" t="s">
        <v>109</v>
      </c>
      <c r="C320" s="135"/>
      <c r="D320" s="138"/>
      <c r="E320" s="86"/>
      <c r="F320" s="28"/>
      <c r="G320" s="28"/>
      <c r="H320" s="28"/>
      <c r="I320" s="28"/>
      <c r="J320" s="28"/>
      <c r="K320" s="28"/>
      <c r="L320" s="43"/>
      <c r="M320" s="43"/>
      <c r="N320" s="43"/>
      <c r="O320" s="43"/>
      <c r="P320" s="43"/>
      <c r="Q320" s="43"/>
      <c r="R320" s="43"/>
      <c r="S320" s="43"/>
      <c r="T320" s="43"/>
      <c r="U320" s="43"/>
      <c r="V320" s="43"/>
      <c r="W320" s="43"/>
      <c r="X320" s="43"/>
      <c r="Y320" s="43"/>
      <c r="Z320" s="43"/>
      <c r="AA320" s="43"/>
      <c r="AB320" s="43"/>
      <c r="AC320" s="43"/>
      <c r="AD320" s="43"/>
      <c r="AE320" s="43"/>
      <c r="AF320" s="43"/>
      <c r="AG320" s="43"/>
      <c r="AH320" s="43"/>
      <c r="AI320" s="43"/>
      <c r="AJ320" s="43"/>
      <c r="AK320" s="43"/>
      <c r="AL320" s="43"/>
      <c r="AM320" s="43"/>
      <c r="AN320" s="43"/>
      <c r="AO320" s="43"/>
      <c r="AP320" s="43"/>
      <c r="AQ320" s="43"/>
      <c r="AR320" s="43"/>
      <c r="AS320" s="43"/>
      <c r="AT320" s="43"/>
      <c r="AU320" s="43"/>
      <c r="AV320" s="43"/>
      <c r="AW320" s="43"/>
      <c r="AX320" s="43"/>
      <c r="AY320" s="43"/>
      <c r="AZ320" s="43"/>
      <c r="BA320" s="43"/>
      <c r="BB320" s="43"/>
      <c r="BC320" s="43"/>
      <c r="BD320" s="43"/>
      <c r="BE320" s="43"/>
      <c r="BF320" s="43"/>
      <c r="BG320" s="43"/>
      <c r="BH320" s="43"/>
      <c r="BI320" s="43"/>
      <c r="BJ320" s="43"/>
      <c r="BK320" s="43"/>
      <c r="BL320" s="43"/>
      <c r="BM320" s="43"/>
      <c r="BN320" s="43"/>
      <c r="BO320" s="43"/>
      <c r="BP320" s="43"/>
      <c r="BQ320" s="43"/>
      <c r="BR320" s="43"/>
      <c r="BS320" s="43"/>
      <c r="BT320" s="43"/>
      <c r="BU320" s="43"/>
      <c r="BV320" s="43"/>
      <c r="BW320" s="43"/>
      <c r="BX320" s="43"/>
      <c r="BY320" s="43"/>
      <c r="BZ320" s="43"/>
      <c r="CA320" s="43"/>
      <c r="CB320" s="43"/>
      <c r="CC320" s="43"/>
      <c r="CD320" s="43"/>
      <c r="CE320" s="43"/>
      <c r="CF320" s="43"/>
      <c r="CG320" s="43"/>
      <c r="CH320" s="43"/>
      <c r="CI320" s="43"/>
      <c r="CJ320" s="43"/>
      <c r="CK320" s="43"/>
      <c r="CL320" s="43"/>
      <c r="CM320" s="43"/>
      <c r="CN320" s="43"/>
      <c r="CO320" s="43"/>
      <c r="CP320" s="43"/>
      <c r="CQ320" s="43"/>
      <c r="CR320" s="43"/>
      <c r="CS320" s="43"/>
      <c r="CT320" s="43"/>
      <c r="CU320" s="43"/>
      <c r="CV320" s="43"/>
      <c r="CW320" s="43"/>
      <c r="CX320" s="43"/>
      <c r="CY320" s="43"/>
      <c r="CZ320" s="43"/>
      <c r="DA320" s="43"/>
      <c r="DB320" s="43"/>
      <c r="DC320" s="43"/>
      <c r="DD320" s="43"/>
      <c r="DE320" s="43"/>
      <c r="DF320" s="43"/>
      <c r="DG320" s="43"/>
      <c r="DH320" s="43"/>
      <c r="DI320" s="43"/>
      <c r="DJ320" s="23"/>
    </row>
    <row r="321" spans="1:114" s="1" customFormat="1" x14ac:dyDescent="0.2">
      <c r="A321" s="104"/>
      <c r="B321" s="107" t="s">
        <v>157</v>
      </c>
      <c r="C321" s="136">
        <f>SUM(C315:C320)</f>
        <v>0</v>
      </c>
      <c r="D321" s="139"/>
      <c r="E321" s="31"/>
      <c r="F321" s="4"/>
      <c r="G321" s="4"/>
      <c r="H321" s="4"/>
      <c r="I321" s="4"/>
      <c r="J321" s="4"/>
      <c r="K321" s="4"/>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s="21"/>
    </row>
    <row r="322" spans="1:114" s="5" customFormat="1" ht="20.25" x14ac:dyDescent="0.3">
      <c r="A322" s="117"/>
      <c r="B322" s="118" t="s">
        <v>16</v>
      </c>
      <c r="C322" s="93"/>
      <c r="D322" s="93"/>
      <c r="E322" s="97" t="e">
        <f>#REF!/2</f>
        <v>#REF!</v>
      </c>
      <c r="F322" s="26"/>
      <c r="G322" s="26"/>
      <c r="H322" s="26"/>
      <c r="I322" s="26"/>
      <c r="J322" s="26"/>
      <c r="K322" s="26"/>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c r="AT322" s="41"/>
      <c r="AU322" s="41"/>
      <c r="AV322" s="41"/>
      <c r="AW322" s="41"/>
      <c r="AX322" s="41"/>
      <c r="AY322" s="41"/>
      <c r="AZ322" s="41"/>
      <c r="BA322" s="41"/>
      <c r="BB322" s="41"/>
      <c r="BC322" s="41"/>
      <c r="BD322" s="41"/>
      <c r="BE322" s="41"/>
      <c r="BF322" s="41"/>
      <c r="BG322" s="41"/>
      <c r="BH322" s="41"/>
      <c r="BI322" s="41"/>
      <c r="BJ322" s="41"/>
      <c r="BK322" s="41"/>
      <c r="BL322" s="41"/>
      <c r="BM322" s="41"/>
      <c r="BN322" s="41"/>
      <c r="BO322" s="41"/>
      <c r="BP322" s="41"/>
      <c r="BQ322" s="41"/>
      <c r="BR322" s="41"/>
      <c r="BS322" s="41"/>
      <c r="BT322" s="41"/>
      <c r="BU322" s="41"/>
      <c r="BV322" s="41"/>
      <c r="BW322" s="41"/>
      <c r="BX322" s="41"/>
      <c r="BY322" s="41"/>
      <c r="BZ322" s="41"/>
      <c r="CA322" s="41"/>
      <c r="CB322" s="41"/>
      <c r="CC322" s="41"/>
      <c r="CD322" s="41"/>
      <c r="CE322" s="41"/>
      <c r="CF322" s="41"/>
      <c r="CG322" s="41"/>
      <c r="CH322" s="41"/>
      <c r="CI322" s="41"/>
      <c r="CJ322" s="41"/>
      <c r="CK322" s="41"/>
      <c r="CL322" s="41"/>
      <c r="CM322" s="41"/>
      <c r="CN322" s="41"/>
      <c r="CO322" s="41"/>
      <c r="CP322" s="41"/>
      <c r="CQ322" s="41"/>
      <c r="CR322" s="41"/>
      <c r="CS322" s="41"/>
      <c r="CT322" s="41"/>
      <c r="CU322" s="41"/>
      <c r="CV322" s="41"/>
      <c r="CW322" s="41"/>
      <c r="CX322" s="41"/>
      <c r="CY322" s="41"/>
      <c r="CZ322" s="41"/>
      <c r="DA322" s="41"/>
      <c r="DB322" s="41"/>
      <c r="DC322" s="41"/>
      <c r="DD322" s="41"/>
      <c r="DE322" s="41"/>
      <c r="DF322" s="41"/>
      <c r="DG322" s="41"/>
      <c r="DH322" s="41"/>
      <c r="DI322" s="41"/>
      <c r="DJ322" s="20"/>
    </row>
    <row r="323" spans="1:114" s="9" customFormat="1" x14ac:dyDescent="0.2">
      <c r="A323" s="122"/>
      <c r="B323" s="120" t="s">
        <v>150</v>
      </c>
      <c r="C323" s="138"/>
      <c r="D323" s="138"/>
      <c r="E323" s="89">
        <f>C349/25</f>
        <v>0</v>
      </c>
      <c r="F323" s="28"/>
      <c r="G323" s="28"/>
      <c r="H323" s="28"/>
      <c r="I323" s="28"/>
      <c r="J323" s="28"/>
      <c r="K323" s="28"/>
      <c r="L323" s="43"/>
      <c r="M323" s="43"/>
      <c r="N323" s="43"/>
      <c r="O323" s="43"/>
      <c r="P323" s="43"/>
      <c r="Q323" s="43"/>
      <c r="R323" s="43"/>
      <c r="S323" s="43"/>
      <c r="T323" s="43"/>
      <c r="U323" s="43"/>
      <c r="V323" s="43"/>
      <c r="W323" s="43"/>
      <c r="X323" s="43"/>
      <c r="Y323" s="43"/>
      <c r="Z323" s="43"/>
      <c r="AA323" s="43"/>
      <c r="AB323" s="43"/>
      <c r="AC323" s="43"/>
      <c r="AD323" s="43"/>
      <c r="AE323" s="43"/>
      <c r="AF323" s="43"/>
      <c r="AG323" s="43"/>
      <c r="AH323" s="43"/>
      <c r="AI323" s="43"/>
      <c r="AJ323" s="43"/>
      <c r="AK323" s="43"/>
      <c r="AL323" s="43"/>
      <c r="AM323" s="43"/>
      <c r="AN323" s="43"/>
      <c r="AO323" s="43"/>
      <c r="AP323" s="43"/>
      <c r="AQ323" s="43"/>
      <c r="AR323" s="43"/>
      <c r="AS323" s="43"/>
      <c r="AT323" s="43"/>
      <c r="AU323" s="43"/>
      <c r="AV323" s="43"/>
      <c r="AW323" s="43"/>
      <c r="AX323" s="43"/>
      <c r="AY323" s="43"/>
      <c r="AZ323" s="43"/>
      <c r="BA323" s="43"/>
      <c r="BB323" s="43"/>
      <c r="BC323" s="43"/>
      <c r="BD323" s="43"/>
      <c r="BE323" s="43"/>
      <c r="BF323" s="43"/>
      <c r="BG323" s="43"/>
      <c r="BH323" s="43"/>
      <c r="BI323" s="43"/>
      <c r="BJ323" s="43"/>
      <c r="BK323" s="43"/>
      <c r="BL323" s="43"/>
      <c r="BM323" s="43"/>
      <c r="BN323" s="43"/>
      <c r="BO323" s="43"/>
      <c r="BP323" s="43"/>
      <c r="BQ323" s="43"/>
      <c r="BR323" s="43"/>
      <c r="BS323" s="43"/>
      <c r="BT323" s="43"/>
      <c r="BU323" s="43"/>
      <c r="BV323" s="43"/>
      <c r="BW323" s="43"/>
      <c r="BX323" s="43"/>
      <c r="BY323" s="43"/>
      <c r="BZ323" s="43"/>
      <c r="CA323" s="43"/>
      <c r="CB323" s="43"/>
      <c r="CC323" s="43"/>
      <c r="CD323" s="43"/>
      <c r="CE323" s="43"/>
      <c r="CF323" s="43"/>
      <c r="CG323" s="43"/>
      <c r="CH323" s="43"/>
      <c r="CI323" s="43"/>
      <c r="CJ323" s="43"/>
      <c r="CK323" s="43"/>
      <c r="CL323" s="43"/>
      <c r="CM323" s="43"/>
      <c r="CN323" s="43"/>
      <c r="CO323" s="43"/>
      <c r="CP323" s="43"/>
      <c r="CQ323" s="43"/>
      <c r="CR323" s="43"/>
      <c r="CS323" s="43"/>
      <c r="CT323" s="43"/>
      <c r="CU323" s="43"/>
      <c r="CV323" s="43"/>
      <c r="CW323" s="43"/>
      <c r="CX323" s="43"/>
      <c r="CY323" s="43"/>
      <c r="CZ323" s="43"/>
      <c r="DA323" s="43"/>
      <c r="DB323" s="43"/>
      <c r="DC323" s="43"/>
      <c r="DD323" s="43"/>
      <c r="DE323" s="43"/>
      <c r="DF323" s="43"/>
      <c r="DG323" s="43"/>
      <c r="DH323" s="43"/>
      <c r="DI323" s="43"/>
      <c r="DJ323" s="23"/>
    </row>
    <row r="324" spans="1:114" s="1" customFormat="1" x14ac:dyDescent="0.2">
      <c r="A324" s="104">
        <f t="shared" ref="A324:A348" si="20">A323+1</f>
        <v>1</v>
      </c>
      <c r="B324" s="106" t="s">
        <v>151</v>
      </c>
      <c r="C324" s="135"/>
      <c r="D324" s="139"/>
      <c r="E324" s="86"/>
      <c r="F324" s="4"/>
      <c r="G324" s="4"/>
      <c r="H324" s="4"/>
      <c r="I324" s="4"/>
      <c r="J324" s="4"/>
      <c r="K324" s="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s="21"/>
    </row>
    <row r="325" spans="1:114" s="1" customFormat="1" x14ac:dyDescent="0.2">
      <c r="A325" s="104">
        <f t="shared" si="20"/>
        <v>2</v>
      </c>
      <c r="B325" s="106" t="s">
        <v>152</v>
      </c>
      <c r="C325" s="135"/>
      <c r="D325" s="138"/>
      <c r="E325" s="86"/>
      <c r="F325" s="4"/>
      <c r="G325" s="4"/>
      <c r="H325" s="4"/>
      <c r="I325" s="4"/>
      <c r="J325" s="4"/>
      <c r="K325" s="4"/>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s="21"/>
    </row>
    <row r="326" spans="1:114" s="1" customFormat="1" ht="25.5" x14ac:dyDescent="0.2">
      <c r="A326" s="104">
        <f t="shared" si="20"/>
        <v>3</v>
      </c>
      <c r="B326" s="106" t="s">
        <v>112</v>
      </c>
      <c r="C326" s="135"/>
      <c r="D326" s="138"/>
      <c r="E326" s="86"/>
      <c r="F326" s="4"/>
      <c r="G326" s="4"/>
      <c r="H326" s="4"/>
      <c r="I326" s="4"/>
      <c r="J326" s="4"/>
      <c r="K326" s="4"/>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s="21"/>
    </row>
    <row r="327" spans="1:114" s="1" customFormat="1" x14ac:dyDescent="0.2">
      <c r="A327" s="104">
        <f t="shared" si="20"/>
        <v>4</v>
      </c>
      <c r="B327" s="106" t="s">
        <v>290</v>
      </c>
      <c r="C327" s="135"/>
      <c r="D327" s="138"/>
      <c r="E327" s="86"/>
      <c r="F327" s="4"/>
      <c r="G327" s="4"/>
      <c r="H327" s="4"/>
      <c r="I327" s="4"/>
      <c r="J327" s="4"/>
      <c r="K327" s="4"/>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s="21"/>
    </row>
    <row r="328" spans="1:114" s="1" customFormat="1" ht="38.25" customHeight="1" x14ac:dyDescent="0.2">
      <c r="A328" s="104">
        <f t="shared" si="20"/>
        <v>5</v>
      </c>
      <c r="B328" s="105" t="s">
        <v>78</v>
      </c>
      <c r="C328" s="135"/>
      <c r="D328" s="138"/>
      <c r="E328" s="86"/>
      <c r="F328" s="4"/>
      <c r="G328" s="4"/>
      <c r="H328" s="4"/>
      <c r="I328" s="4"/>
      <c r="J328" s="4"/>
      <c r="K328" s="4"/>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s="21"/>
    </row>
    <row r="329" spans="1:114" s="1" customFormat="1" x14ac:dyDescent="0.2">
      <c r="A329" s="104">
        <f t="shared" si="20"/>
        <v>6</v>
      </c>
      <c r="B329" s="106" t="s">
        <v>22</v>
      </c>
      <c r="C329" s="135"/>
      <c r="D329" s="138"/>
      <c r="E329" s="86"/>
      <c r="F329" s="4"/>
      <c r="G329" s="4"/>
      <c r="H329" s="4"/>
      <c r="I329" s="4"/>
      <c r="J329" s="4"/>
      <c r="K329" s="4"/>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s="21"/>
    </row>
    <row r="330" spans="1:114" s="1" customFormat="1" ht="25.5" x14ac:dyDescent="0.2">
      <c r="A330" s="104">
        <f t="shared" si="20"/>
        <v>7</v>
      </c>
      <c r="B330" s="106" t="s">
        <v>79</v>
      </c>
      <c r="C330" s="135"/>
      <c r="D330" s="138"/>
      <c r="E330" s="86"/>
      <c r="F330" s="4"/>
      <c r="G330" s="4"/>
      <c r="H330" s="4"/>
      <c r="I330" s="4"/>
      <c r="J330" s="4"/>
      <c r="K330" s="4"/>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s="21"/>
    </row>
    <row r="331" spans="1:114" s="1" customFormat="1" ht="25.5" x14ac:dyDescent="0.2">
      <c r="A331" s="104">
        <f t="shared" si="20"/>
        <v>8</v>
      </c>
      <c r="B331" s="106" t="s">
        <v>113</v>
      </c>
      <c r="C331" s="135"/>
      <c r="D331" s="138"/>
      <c r="E331" s="86"/>
      <c r="F331" s="4"/>
      <c r="G331" s="4"/>
      <c r="H331" s="4"/>
      <c r="I331" s="4"/>
      <c r="J331" s="4"/>
      <c r="K331" s="4"/>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s="21"/>
    </row>
    <row r="332" spans="1:114" s="1" customFormat="1" ht="31.5" customHeight="1" x14ac:dyDescent="0.2">
      <c r="A332" s="104">
        <f t="shared" si="20"/>
        <v>9</v>
      </c>
      <c r="B332" s="106" t="s">
        <v>118</v>
      </c>
      <c r="C332" s="135"/>
      <c r="D332" s="138"/>
      <c r="E332" s="86"/>
      <c r="F332" s="4"/>
      <c r="G332" s="4"/>
      <c r="H332" s="4"/>
      <c r="I332" s="4"/>
      <c r="J332" s="4"/>
      <c r="K332" s="4"/>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s="21"/>
    </row>
    <row r="333" spans="1:114" s="1" customFormat="1" x14ac:dyDescent="0.2">
      <c r="A333" s="104">
        <f t="shared" si="20"/>
        <v>10</v>
      </c>
      <c r="B333" s="106" t="s">
        <v>119</v>
      </c>
      <c r="C333" s="135"/>
      <c r="D333" s="138"/>
      <c r="E333" s="86"/>
      <c r="F333" s="4"/>
      <c r="G333" s="4"/>
      <c r="H333" s="4"/>
      <c r="I333" s="4"/>
      <c r="J333" s="4"/>
      <c r="K333" s="4"/>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s="21"/>
    </row>
    <row r="334" spans="1:114" s="1" customFormat="1" x14ac:dyDescent="0.2">
      <c r="A334" s="104">
        <f t="shared" si="20"/>
        <v>11</v>
      </c>
      <c r="B334" s="106" t="s">
        <v>120</v>
      </c>
      <c r="C334" s="135"/>
      <c r="D334" s="138"/>
      <c r="E334" s="86"/>
      <c r="F334" s="4"/>
      <c r="G334" s="4"/>
      <c r="H334" s="4"/>
      <c r="I334" s="4"/>
      <c r="J334" s="4"/>
      <c r="K334" s="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s="21"/>
    </row>
    <row r="335" spans="1:114" s="1" customFormat="1" x14ac:dyDescent="0.2">
      <c r="A335" s="104">
        <f t="shared" si="20"/>
        <v>12</v>
      </c>
      <c r="B335" s="106" t="s">
        <v>121</v>
      </c>
      <c r="C335" s="135"/>
      <c r="D335" s="138"/>
      <c r="E335" s="86"/>
      <c r="F335" s="4"/>
      <c r="G335" s="4"/>
      <c r="H335" s="4"/>
      <c r="I335" s="4"/>
      <c r="J335" s="4"/>
      <c r="K335" s="4"/>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s="21"/>
    </row>
    <row r="336" spans="1:114" s="1" customFormat="1" x14ac:dyDescent="0.2">
      <c r="A336" s="104">
        <f t="shared" si="20"/>
        <v>13</v>
      </c>
      <c r="B336" s="106" t="s">
        <v>23</v>
      </c>
      <c r="C336" s="135"/>
      <c r="D336" s="138"/>
      <c r="E336" s="33"/>
      <c r="F336" s="4"/>
      <c r="G336" s="4"/>
      <c r="H336" s="4"/>
      <c r="I336" s="4"/>
      <c r="J336" s="4"/>
      <c r="K336" s="4"/>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s="21"/>
    </row>
    <row r="337" spans="1:114" s="1" customFormat="1" ht="25.5" x14ac:dyDescent="0.2">
      <c r="A337" s="104">
        <f t="shared" si="20"/>
        <v>14</v>
      </c>
      <c r="B337" s="106" t="s">
        <v>24</v>
      </c>
      <c r="C337" s="135"/>
      <c r="D337" s="138"/>
      <c r="E337" s="33"/>
      <c r="F337" s="4"/>
      <c r="G337" s="4"/>
      <c r="H337" s="4"/>
      <c r="I337" s="4"/>
      <c r="J337" s="4"/>
      <c r="K337" s="4"/>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s="21"/>
    </row>
    <row r="338" spans="1:114" s="1" customFormat="1" x14ac:dyDescent="0.2">
      <c r="A338" s="104">
        <f t="shared" si="20"/>
        <v>15</v>
      </c>
      <c r="B338" s="106" t="s">
        <v>25</v>
      </c>
      <c r="C338" s="135"/>
      <c r="D338" s="138"/>
      <c r="E338" s="33"/>
      <c r="F338" s="4"/>
      <c r="G338" s="4"/>
      <c r="H338" s="4"/>
      <c r="I338" s="4"/>
      <c r="J338" s="4"/>
      <c r="K338" s="4"/>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s="21"/>
    </row>
    <row r="339" spans="1:114" s="1" customFormat="1" x14ac:dyDescent="0.2">
      <c r="A339" s="104">
        <f t="shared" si="20"/>
        <v>16</v>
      </c>
      <c r="B339" s="105" t="s">
        <v>299</v>
      </c>
      <c r="C339" s="135"/>
      <c r="D339" s="139"/>
      <c r="E339" s="33"/>
      <c r="F339" s="4"/>
      <c r="G339" s="4"/>
      <c r="H339" s="4"/>
      <c r="I339" s="4"/>
      <c r="J339" s="4"/>
      <c r="K339" s="4"/>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s="21"/>
    </row>
    <row r="340" spans="1:114" s="1" customFormat="1" x14ac:dyDescent="0.2">
      <c r="A340" s="104">
        <f t="shared" si="20"/>
        <v>17</v>
      </c>
      <c r="B340" s="125" t="s">
        <v>26</v>
      </c>
      <c r="C340" s="135"/>
      <c r="D340" s="139"/>
      <c r="E340" s="33"/>
      <c r="F340" s="4"/>
      <c r="G340" s="4"/>
      <c r="H340" s="4"/>
      <c r="I340" s="4"/>
      <c r="J340" s="4"/>
      <c r="K340" s="4"/>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s="21"/>
    </row>
    <row r="341" spans="1:114" s="1" customFormat="1" ht="25.5" x14ac:dyDescent="0.2">
      <c r="A341" s="104">
        <f t="shared" si="20"/>
        <v>18</v>
      </c>
      <c r="B341" s="105" t="s">
        <v>28</v>
      </c>
      <c r="C341" s="135"/>
      <c r="D341" s="139"/>
      <c r="E341" s="33"/>
      <c r="F341" s="4"/>
      <c r="G341" s="4"/>
      <c r="H341" s="4"/>
      <c r="I341" s="4"/>
      <c r="J341" s="4"/>
      <c r="K341" s="4"/>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s="21"/>
    </row>
    <row r="342" spans="1:114" s="1" customFormat="1" x14ac:dyDescent="0.2">
      <c r="A342" s="104">
        <f t="shared" si="20"/>
        <v>19</v>
      </c>
      <c r="B342" s="105" t="s">
        <v>29</v>
      </c>
      <c r="C342" s="135"/>
      <c r="D342" s="139"/>
      <c r="E342" s="33"/>
      <c r="F342" s="4"/>
      <c r="G342" s="4"/>
      <c r="H342" s="4"/>
      <c r="I342" s="4"/>
      <c r="J342" s="4"/>
      <c r="K342" s="4"/>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s="21"/>
    </row>
    <row r="343" spans="1:114" s="1" customFormat="1" ht="25.5" x14ac:dyDescent="0.2">
      <c r="A343" s="104">
        <f t="shared" si="20"/>
        <v>20</v>
      </c>
      <c r="B343" s="105" t="s">
        <v>31</v>
      </c>
      <c r="C343" s="135"/>
      <c r="D343" s="139"/>
      <c r="E343" s="33"/>
      <c r="F343" s="4"/>
      <c r="G343" s="4"/>
      <c r="H343" s="4"/>
      <c r="I343" s="4"/>
      <c r="J343" s="4"/>
      <c r="K343" s="4"/>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s="21"/>
    </row>
    <row r="344" spans="1:114" s="1" customFormat="1" x14ac:dyDescent="0.2">
      <c r="A344" s="104">
        <f t="shared" si="20"/>
        <v>21</v>
      </c>
      <c r="B344" s="105" t="s">
        <v>32</v>
      </c>
      <c r="C344" s="135"/>
      <c r="D344" s="139"/>
      <c r="E344" s="33"/>
      <c r="F344" s="4"/>
      <c r="G344" s="4"/>
      <c r="H344" s="4"/>
      <c r="I344" s="4"/>
      <c r="J344" s="4"/>
      <c r="K344" s="4"/>
      <c r="L344"/>
      <c r="M344"/>
      <c r="N344"/>
      <c r="O344"/>
      <c r="P344"/>
      <c r="Q344"/>
      <c r="R344"/>
      <c r="S344"/>
      <c r="T344"/>
      <c r="U344"/>
      <c r="V344"/>
      <c r="W344"/>
      <c r="X344"/>
      <c r="Y344"/>
      <c r="Z344"/>
      <c r="AA344"/>
      <c r="AB344"/>
      <c r="AC344"/>
      <c r="AD344"/>
      <c r="AE344"/>
      <c r="AF344"/>
      <c r="AG344"/>
      <c r="AH344"/>
      <c r="AI344"/>
      <c r="AJ344"/>
      <c r="AK344"/>
      <c r="AL344"/>
      <c r="AM344"/>
      <c r="AN344"/>
      <c r="AO344"/>
      <c r="AP344"/>
      <c r="AQ344"/>
      <c r="AR344"/>
      <c r="AS344"/>
      <c r="AT344"/>
      <c r="AU344"/>
      <c r="AV344"/>
      <c r="AW344"/>
      <c r="AX344"/>
      <c r="AY344"/>
      <c r="AZ344"/>
      <c r="BA344"/>
      <c r="BB344"/>
      <c r="BC344"/>
      <c r="BD344"/>
      <c r="BE344"/>
      <c r="BF344"/>
      <c r="BG344"/>
      <c r="BH344"/>
      <c r="BI344"/>
      <c r="BJ344"/>
      <c r="BK344"/>
      <c r="BL344"/>
      <c r="BM344"/>
      <c r="BN344"/>
      <c r="BO344"/>
      <c r="BP344"/>
      <c r="BQ344"/>
      <c r="BR344"/>
      <c r="BS344"/>
      <c r="BT344"/>
      <c r="BU344"/>
      <c r="BV344"/>
      <c r="BW344"/>
      <c r="BX344"/>
      <c r="BY344"/>
      <c r="BZ344"/>
      <c r="CA344"/>
      <c r="CB344"/>
      <c r="CC344"/>
      <c r="CD344"/>
      <c r="CE344"/>
      <c r="CF344"/>
      <c r="CG344"/>
      <c r="CH344"/>
      <c r="CI344"/>
      <c r="CJ344"/>
      <c r="CK344"/>
      <c r="CL344"/>
      <c r="CM344"/>
      <c r="CN344"/>
      <c r="CO344"/>
      <c r="CP344"/>
      <c r="CQ344"/>
      <c r="CR344"/>
      <c r="CS344"/>
      <c r="CT344"/>
      <c r="CU344"/>
      <c r="CV344"/>
      <c r="CW344"/>
      <c r="CX344"/>
      <c r="CY344"/>
      <c r="CZ344"/>
      <c r="DA344"/>
      <c r="DB344"/>
      <c r="DC344"/>
      <c r="DD344"/>
      <c r="DE344"/>
      <c r="DF344"/>
      <c r="DG344"/>
      <c r="DH344"/>
      <c r="DI344"/>
      <c r="DJ344" s="21"/>
    </row>
    <row r="345" spans="1:114" s="1" customFormat="1" x14ac:dyDescent="0.2">
      <c r="A345" s="104">
        <f t="shared" si="20"/>
        <v>22</v>
      </c>
      <c r="B345" s="105" t="s">
        <v>33</v>
      </c>
      <c r="C345" s="135"/>
      <c r="D345" s="139"/>
      <c r="E345" s="33"/>
      <c r="F345" s="4"/>
      <c r="G345" s="4"/>
      <c r="H345" s="4"/>
      <c r="I345" s="4"/>
      <c r="J345" s="4"/>
      <c r="K345" s="4"/>
      <c r="L345"/>
      <c r="M345"/>
      <c r="N345"/>
      <c r="O345"/>
      <c r="P345"/>
      <c r="Q345"/>
      <c r="R345"/>
      <c r="S345"/>
      <c r="T345"/>
      <c r="U345"/>
      <c r="V345"/>
      <c r="W345"/>
      <c r="X345"/>
      <c r="Y345"/>
      <c r="Z345"/>
      <c r="AA345"/>
      <c r="AB345"/>
      <c r="AC345"/>
      <c r="AD345"/>
      <c r="AE345"/>
      <c r="AF345"/>
      <c r="AG345"/>
      <c r="AH345"/>
      <c r="AI345"/>
      <c r="AJ345"/>
      <c r="AK345"/>
      <c r="AL345"/>
      <c r="AM345"/>
      <c r="AN345"/>
      <c r="AO345"/>
      <c r="AP345"/>
      <c r="AQ345"/>
      <c r="AR345"/>
      <c r="AS345"/>
      <c r="AT345"/>
      <c r="AU345"/>
      <c r="AV345"/>
      <c r="AW345"/>
      <c r="AX345"/>
      <c r="AY345"/>
      <c r="AZ345"/>
      <c r="BA345"/>
      <c r="BB345"/>
      <c r="BC345"/>
      <c r="BD345"/>
      <c r="BE345"/>
      <c r="BF345"/>
      <c r="BG345"/>
      <c r="BH345"/>
      <c r="BI345"/>
      <c r="BJ345"/>
      <c r="BK345"/>
      <c r="BL345"/>
      <c r="BM345"/>
      <c r="BN345"/>
      <c r="BO345"/>
      <c r="BP345"/>
      <c r="BQ345"/>
      <c r="BR345"/>
      <c r="BS345"/>
      <c r="BT345"/>
      <c r="BU345"/>
      <c r="BV345"/>
      <c r="BW345"/>
      <c r="BX345"/>
      <c r="BY345"/>
      <c r="BZ345"/>
      <c r="CA345"/>
      <c r="CB345"/>
      <c r="CC345"/>
      <c r="CD345"/>
      <c r="CE345"/>
      <c r="CF345"/>
      <c r="CG345"/>
      <c r="CH345"/>
      <c r="CI345"/>
      <c r="CJ345"/>
      <c r="CK345"/>
      <c r="CL345"/>
      <c r="CM345"/>
      <c r="CN345"/>
      <c r="CO345"/>
      <c r="CP345"/>
      <c r="CQ345"/>
      <c r="CR345"/>
      <c r="CS345"/>
      <c r="CT345"/>
      <c r="CU345"/>
      <c r="CV345"/>
      <c r="CW345"/>
      <c r="CX345"/>
      <c r="CY345"/>
      <c r="CZ345"/>
      <c r="DA345"/>
      <c r="DB345"/>
      <c r="DC345"/>
      <c r="DD345"/>
      <c r="DE345"/>
      <c r="DF345"/>
      <c r="DG345"/>
      <c r="DH345"/>
      <c r="DI345"/>
      <c r="DJ345" s="21"/>
    </row>
    <row r="346" spans="1:114" s="1" customFormat="1" x14ac:dyDescent="0.2">
      <c r="A346" s="104">
        <f t="shared" si="20"/>
        <v>23</v>
      </c>
      <c r="B346" s="105" t="s">
        <v>0</v>
      </c>
      <c r="C346" s="135"/>
      <c r="D346" s="139"/>
      <c r="E346" s="33"/>
      <c r="F346" s="4"/>
      <c r="G346" s="4"/>
      <c r="H346" s="4"/>
      <c r="I346" s="4"/>
      <c r="J346" s="4"/>
      <c r="K346" s="4"/>
      <c r="L346"/>
      <c r="M346"/>
      <c r="N346"/>
      <c r="O346"/>
      <c r="P346"/>
      <c r="Q346"/>
      <c r="R346"/>
      <c r="S346"/>
      <c r="T346"/>
      <c r="U346"/>
      <c r="V346"/>
      <c r="W346"/>
      <c r="X346"/>
      <c r="Y346"/>
      <c r="Z346"/>
      <c r="AA346"/>
      <c r="AB346"/>
      <c r="AC346"/>
      <c r="AD346"/>
      <c r="AE346"/>
      <c r="AF346"/>
      <c r="AG346"/>
      <c r="AH346"/>
      <c r="AI346"/>
      <c r="AJ346"/>
      <c r="AK346"/>
      <c r="AL346"/>
      <c r="AM346"/>
      <c r="AN346"/>
      <c r="AO346"/>
      <c r="AP346"/>
      <c r="AQ346"/>
      <c r="AR346"/>
      <c r="AS346"/>
      <c r="AT346"/>
      <c r="AU346"/>
      <c r="AV346"/>
      <c r="AW346"/>
      <c r="AX346"/>
      <c r="AY346"/>
      <c r="AZ346"/>
      <c r="BA346"/>
      <c r="BB346"/>
      <c r="BC346"/>
      <c r="BD346"/>
      <c r="BE346"/>
      <c r="BF346"/>
      <c r="BG346"/>
      <c r="BH346"/>
      <c r="BI346"/>
      <c r="BJ346"/>
      <c r="BK346"/>
      <c r="BL346"/>
      <c r="BM346"/>
      <c r="BN346"/>
      <c r="BO346"/>
      <c r="BP346"/>
      <c r="BQ346"/>
      <c r="BR346"/>
      <c r="BS346"/>
      <c r="BT346"/>
      <c r="BU346"/>
      <c r="BV346"/>
      <c r="BW346"/>
      <c r="BX346"/>
      <c r="BY346"/>
      <c r="BZ346"/>
      <c r="CA346"/>
      <c r="CB346"/>
      <c r="CC346"/>
      <c r="CD346"/>
      <c r="CE346"/>
      <c r="CF346"/>
      <c r="CG346"/>
      <c r="CH346"/>
      <c r="CI346"/>
      <c r="CJ346"/>
      <c r="CK346"/>
      <c r="CL346"/>
      <c r="CM346"/>
      <c r="CN346"/>
      <c r="CO346"/>
      <c r="CP346"/>
      <c r="CQ346"/>
      <c r="CR346"/>
      <c r="CS346"/>
      <c r="CT346"/>
      <c r="CU346"/>
      <c r="CV346"/>
      <c r="CW346"/>
      <c r="CX346"/>
      <c r="CY346"/>
      <c r="CZ346"/>
      <c r="DA346"/>
      <c r="DB346"/>
      <c r="DC346"/>
      <c r="DD346"/>
      <c r="DE346"/>
      <c r="DF346"/>
      <c r="DG346"/>
      <c r="DH346"/>
      <c r="DI346"/>
      <c r="DJ346" s="21"/>
    </row>
    <row r="347" spans="1:114" s="1" customFormat="1" x14ac:dyDescent="0.2">
      <c r="A347" s="104">
        <f t="shared" si="20"/>
        <v>24</v>
      </c>
      <c r="B347" s="105" t="s">
        <v>1</v>
      </c>
      <c r="C347" s="135"/>
      <c r="D347" s="139"/>
      <c r="E347" s="33"/>
      <c r="F347" s="4"/>
      <c r="G347" s="4"/>
      <c r="H347" s="4"/>
      <c r="I347" s="4"/>
      <c r="J347" s="4"/>
      <c r="K347" s="4"/>
      <c r="L347"/>
      <c r="M347"/>
      <c r="N347"/>
      <c r="O347"/>
      <c r="P347"/>
      <c r="Q347"/>
      <c r="R347"/>
      <c r="S347"/>
      <c r="T347"/>
      <c r="U347"/>
      <c r="V347"/>
      <c r="W347"/>
      <c r="X347"/>
      <c r="Y347"/>
      <c r="Z347"/>
      <c r="AA347"/>
      <c r="AB347"/>
      <c r="AC347"/>
      <c r="AD347"/>
      <c r="AE347"/>
      <c r="AF347"/>
      <c r="AG347"/>
      <c r="AH347"/>
      <c r="AI347"/>
      <c r="AJ347"/>
      <c r="AK347"/>
      <c r="AL347"/>
      <c r="AM347"/>
      <c r="AN347"/>
      <c r="AO347"/>
      <c r="AP347"/>
      <c r="AQ347"/>
      <c r="AR347"/>
      <c r="AS347"/>
      <c r="AT347"/>
      <c r="AU347"/>
      <c r="AV347"/>
      <c r="AW347"/>
      <c r="AX347"/>
      <c r="AY347"/>
      <c r="AZ347"/>
      <c r="BA347"/>
      <c r="BB347"/>
      <c r="BC347"/>
      <c r="BD347"/>
      <c r="BE347"/>
      <c r="BF347"/>
      <c r="BG347"/>
      <c r="BH347"/>
      <c r="BI347"/>
      <c r="BJ347"/>
      <c r="BK347"/>
      <c r="BL347"/>
      <c r="BM347"/>
      <c r="BN347"/>
      <c r="BO347"/>
      <c r="BP347"/>
      <c r="BQ347"/>
      <c r="BR347"/>
      <c r="BS347"/>
      <c r="BT347"/>
      <c r="BU347"/>
      <c r="BV347"/>
      <c r="BW347"/>
      <c r="BX347"/>
      <c r="BY347"/>
      <c r="BZ347"/>
      <c r="CA347"/>
      <c r="CB347"/>
      <c r="CC347"/>
      <c r="CD347"/>
      <c r="CE347"/>
      <c r="CF347"/>
      <c r="CG347"/>
      <c r="CH347"/>
      <c r="CI347"/>
      <c r="CJ347"/>
      <c r="CK347"/>
      <c r="CL347"/>
      <c r="CM347"/>
      <c r="CN347"/>
      <c r="CO347"/>
      <c r="CP347"/>
      <c r="CQ347"/>
      <c r="CR347"/>
      <c r="CS347"/>
      <c r="CT347"/>
      <c r="CU347"/>
      <c r="CV347"/>
      <c r="CW347"/>
      <c r="CX347"/>
      <c r="CY347"/>
      <c r="CZ347"/>
      <c r="DA347"/>
      <c r="DB347"/>
      <c r="DC347"/>
      <c r="DD347"/>
      <c r="DE347"/>
      <c r="DF347"/>
      <c r="DG347"/>
      <c r="DH347"/>
      <c r="DI347"/>
      <c r="DJ347" s="21"/>
    </row>
    <row r="348" spans="1:114" s="1" customFormat="1" x14ac:dyDescent="0.2">
      <c r="A348" s="104">
        <f t="shared" si="20"/>
        <v>25</v>
      </c>
      <c r="B348" s="105" t="s">
        <v>2</v>
      </c>
      <c r="C348" s="135"/>
      <c r="D348" s="139"/>
      <c r="E348" s="33"/>
      <c r="F348" s="4"/>
      <c r="G348" s="4"/>
      <c r="H348" s="4"/>
      <c r="I348" s="4"/>
      <c r="J348" s="4"/>
      <c r="K348" s="4"/>
      <c r="L348"/>
      <c r="M348"/>
      <c r="N348"/>
      <c r="O348"/>
      <c r="P348"/>
      <c r="Q348"/>
      <c r="R348"/>
      <c r="S348"/>
      <c r="T348"/>
      <c r="U348"/>
      <c r="V348"/>
      <c r="W348"/>
      <c r="X348"/>
      <c r="Y348"/>
      <c r="Z348"/>
      <c r="AA348"/>
      <c r="AB348"/>
      <c r="AC348"/>
      <c r="AD348"/>
      <c r="AE348"/>
      <c r="AF348"/>
      <c r="AG348"/>
      <c r="AH348"/>
      <c r="AI348"/>
      <c r="AJ348"/>
      <c r="AK348"/>
      <c r="AL348"/>
      <c r="AM348"/>
      <c r="AN348"/>
      <c r="AO348"/>
      <c r="AP348"/>
      <c r="AQ348"/>
      <c r="AR348"/>
      <c r="AS348"/>
      <c r="AT348"/>
      <c r="AU348"/>
      <c r="AV348"/>
      <c r="AW348"/>
      <c r="AX348"/>
      <c r="AY348"/>
      <c r="AZ348"/>
      <c r="BA348"/>
      <c r="BB348"/>
      <c r="BC348"/>
      <c r="BD348"/>
      <c r="BE348"/>
      <c r="BF348"/>
      <c r="BG348"/>
      <c r="BH348"/>
      <c r="BI348"/>
      <c r="BJ348"/>
      <c r="BK348"/>
      <c r="BL348"/>
      <c r="BM348"/>
      <c r="BN348"/>
      <c r="BO348"/>
      <c r="BP348"/>
      <c r="BQ348"/>
      <c r="BR348"/>
      <c r="BS348"/>
      <c r="BT348"/>
      <c r="BU348"/>
      <c r="BV348"/>
      <c r="BW348"/>
      <c r="BX348"/>
      <c r="BY348"/>
      <c r="BZ348"/>
      <c r="CA348"/>
      <c r="CB348"/>
      <c r="CC348"/>
      <c r="CD348"/>
      <c r="CE348"/>
      <c r="CF348"/>
      <c r="CG348"/>
      <c r="CH348"/>
      <c r="CI348"/>
      <c r="CJ348"/>
      <c r="CK348"/>
      <c r="CL348"/>
      <c r="CM348"/>
      <c r="CN348"/>
      <c r="CO348"/>
      <c r="CP348"/>
      <c r="CQ348"/>
      <c r="CR348"/>
      <c r="CS348"/>
      <c r="CT348"/>
      <c r="CU348"/>
      <c r="CV348"/>
      <c r="CW348"/>
      <c r="CX348"/>
      <c r="CY348"/>
      <c r="CZ348"/>
      <c r="DA348"/>
      <c r="DB348"/>
      <c r="DC348"/>
      <c r="DD348"/>
      <c r="DE348"/>
      <c r="DF348"/>
      <c r="DG348"/>
      <c r="DH348"/>
      <c r="DI348"/>
      <c r="DJ348" s="21"/>
    </row>
    <row r="349" spans="1:114" s="1" customFormat="1" x14ac:dyDescent="0.2">
      <c r="A349" s="104"/>
      <c r="B349" s="107" t="s">
        <v>157</v>
      </c>
      <c r="C349" s="136">
        <f>SUM(C324:C348)</f>
        <v>0</v>
      </c>
      <c r="D349" s="139"/>
      <c r="E349" s="31"/>
      <c r="F349" s="4"/>
      <c r="G349" s="4"/>
      <c r="H349" s="4"/>
      <c r="I349" s="4"/>
      <c r="J349" s="4"/>
      <c r="K349" s="4"/>
      <c r="L349"/>
      <c r="M349"/>
      <c r="N349"/>
      <c r="O349"/>
      <c r="P349"/>
      <c r="Q349"/>
      <c r="R349"/>
      <c r="S349"/>
      <c r="T349"/>
      <c r="U349"/>
      <c r="V349"/>
      <c r="W349"/>
      <c r="X349"/>
      <c r="Y349"/>
      <c r="Z349"/>
      <c r="AA349"/>
      <c r="AB349"/>
      <c r="AC349"/>
      <c r="AD349"/>
      <c r="AE349"/>
      <c r="AF349"/>
      <c r="AG349"/>
      <c r="AH349"/>
      <c r="AI349"/>
      <c r="AJ349"/>
      <c r="AK349"/>
      <c r="AL349"/>
      <c r="AM349"/>
      <c r="AN349"/>
      <c r="AO349"/>
      <c r="AP349"/>
      <c r="AQ349"/>
      <c r="AR349"/>
      <c r="AS349"/>
      <c r="AT349"/>
      <c r="AU349"/>
      <c r="AV349"/>
      <c r="AW349"/>
      <c r="AX349"/>
      <c r="AY349"/>
      <c r="AZ349"/>
      <c r="BA349"/>
      <c r="BB349"/>
      <c r="BC349"/>
      <c r="BD349"/>
      <c r="BE349"/>
      <c r="BF349"/>
      <c r="BG349"/>
      <c r="BH349"/>
      <c r="BI349"/>
      <c r="BJ349"/>
      <c r="BK349"/>
      <c r="BL349"/>
      <c r="BM349"/>
      <c r="BN349"/>
      <c r="BO349"/>
      <c r="BP349"/>
      <c r="BQ349"/>
      <c r="BR349"/>
      <c r="BS349"/>
      <c r="BT349"/>
      <c r="BU349"/>
      <c r="BV349"/>
      <c r="BW349"/>
      <c r="BX349"/>
      <c r="BY349"/>
      <c r="BZ349"/>
      <c r="CA349"/>
      <c r="CB349"/>
      <c r="CC349"/>
      <c r="CD349"/>
      <c r="CE349"/>
      <c r="CF349"/>
      <c r="CG349"/>
      <c r="CH349"/>
      <c r="CI349"/>
      <c r="CJ349"/>
      <c r="CK349"/>
      <c r="CL349"/>
      <c r="CM349"/>
      <c r="CN349"/>
      <c r="CO349"/>
      <c r="CP349"/>
      <c r="CQ349"/>
      <c r="CR349"/>
      <c r="CS349"/>
      <c r="CT349"/>
      <c r="CU349"/>
      <c r="CV349"/>
      <c r="CW349"/>
      <c r="CX349"/>
      <c r="CY349"/>
      <c r="CZ349"/>
      <c r="DA349"/>
      <c r="DB349"/>
      <c r="DC349"/>
      <c r="DD349"/>
      <c r="DE349"/>
      <c r="DF349"/>
      <c r="DG349"/>
      <c r="DH349"/>
      <c r="DI349"/>
      <c r="DJ349" s="21"/>
    </row>
    <row r="350" spans="1:114" s="9" customFormat="1" x14ac:dyDescent="0.2">
      <c r="A350" s="122"/>
      <c r="B350" s="120" t="s">
        <v>15</v>
      </c>
      <c r="C350" s="138"/>
      <c r="D350" s="138"/>
      <c r="E350" s="89">
        <f>C353/2</f>
        <v>0</v>
      </c>
      <c r="F350" s="28"/>
      <c r="G350" s="28"/>
      <c r="H350" s="28"/>
      <c r="I350" s="28"/>
      <c r="J350" s="28"/>
      <c r="K350" s="28"/>
      <c r="L350" s="43"/>
      <c r="M350" s="43"/>
      <c r="N350" s="43"/>
      <c r="O350" s="43"/>
      <c r="P350" s="43"/>
      <c r="Q350" s="43"/>
      <c r="R350" s="43"/>
      <c r="S350" s="43"/>
      <c r="T350" s="43"/>
      <c r="U350" s="43"/>
      <c r="V350" s="43"/>
      <c r="W350" s="43"/>
      <c r="X350" s="43"/>
      <c r="Y350" s="43"/>
      <c r="Z350" s="43"/>
      <c r="AA350" s="43"/>
      <c r="AB350" s="43"/>
      <c r="AC350" s="43"/>
      <c r="AD350" s="43"/>
      <c r="AE350" s="43"/>
      <c r="AF350" s="43"/>
      <c r="AG350" s="43"/>
      <c r="AH350" s="43"/>
      <c r="AI350" s="43"/>
      <c r="AJ350" s="43"/>
      <c r="AK350" s="43"/>
      <c r="AL350" s="43"/>
      <c r="AM350" s="43"/>
      <c r="AN350" s="43"/>
      <c r="AO350" s="43"/>
      <c r="AP350" s="43"/>
      <c r="AQ350" s="43"/>
      <c r="AR350" s="43"/>
      <c r="AS350" s="43"/>
      <c r="AT350" s="43"/>
      <c r="AU350" s="43"/>
      <c r="AV350" s="43"/>
      <c r="AW350" s="43"/>
      <c r="AX350" s="43"/>
      <c r="AY350" s="43"/>
      <c r="AZ350" s="43"/>
      <c r="BA350" s="43"/>
      <c r="BB350" s="43"/>
      <c r="BC350" s="43"/>
      <c r="BD350" s="43"/>
      <c r="BE350" s="43"/>
      <c r="BF350" s="43"/>
      <c r="BG350" s="43"/>
      <c r="BH350" s="43"/>
      <c r="BI350" s="43"/>
      <c r="BJ350" s="43"/>
      <c r="BK350" s="43"/>
      <c r="BL350" s="43"/>
      <c r="BM350" s="43"/>
      <c r="BN350" s="43"/>
      <c r="BO350" s="43"/>
      <c r="BP350" s="43"/>
      <c r="BQ350" s="43"/>
      <c r="BR350" s="43"/>
      <c r="BS350" s="43"/>
      <c r="BT350" s="43"/>
      <c r="BU350" s="43"/>
      <c r="BV350" s="43"/>
      <c r="BW350" s="43"/>
      <c r="BX350" s="43"/>
      <c r="BY350" s="43"/>
      <c r="BZ350" s="43"/>
      <c r="CA350" s="43"/>
      <c r="CB350" s="43"/>
      <c r="CC350" s="43"/>
      <c r="CD350" s="43"/>
      <c r="CE350" s="43"/>
      <c r="CF350" s="43"/>
      <c r="CG350" s="43"/>
      <c r="CH350" s="43"/>
      <c r="CI350" s="43"/>
      <c r="CJ350" s="43"/>
      <c r="CK350" s="43"/>
      <c r="CL350" s="43"/>
      <c r="CM350" s="43"/>
      <c r="CN350" s="43"/>
      <c r="CO350" s="43"/>
      <c r="CP350" s="43"/>
      <c r="CQ350" s="43"/>
      <c r="CR350" s="43"/>
      <c r="CS350" s="43"/>
      <c r="CT350" s="43"/>
      <c r="CU350" s="43"/>
      <c r="CV350" s="43"/>
      <c r="CW350" s="43"/>
      <c r="CX350" s="43"/>
      <c r="CY350" s="43"/>
      <c r="CZ350" s="43"/>
      <c r="DA350" s="43"/>
      <c r="DB350" s="43"/>
      <c r="DC350" s="43"/>
      <c r="DD350" s="43"/>
      <c r="DE350" s="43"/>
      <c r="DF350" s="43"/>
      <c r="DG350" s="43"/>
      <c r="DH350" s="43"/>
      <c r="DI350" s="43"/>
      <c r="DJ350" s="23"/>
    </row>
    <row r="351" spans="1:114" s="1" customFormat="1" x14ac:dyDescent="0.2">
      <c r="A351" s="104">
        <f>A350+1</f>
        <v>1</v>
      </c>
      <c r="B351" s="110" t="s">
        <v>291</v>
      </c>
      <c r="C351" s="135"/>
      <c r="D351" s="138"/>
      <c r="E351" s="86"/>
      <c r="F351" s="4"/>
      <c r="G351" s="4"/>
      <c r="H351" s="4"/>
      <c r="I351" s="4"/>
      <c r="J351" s="4"/>
      <c r="K351" s="4"/>
      <c r="L351"/>
      <c r="M351"/>
      <c r="N351"/>
      <c r="O351"/>
      <c r="P351"/>
      <c r="Q351"/>
      <c r="R351"/>
      <c r="S351"/>
      <c r="T351"/>
      <c r="U351"/>
      <c r="V351"/>
      <c r="W351"/>
      <c r="X351"/>
      <c r="Y351"/>
      <c r="Z351"/>
      <c r="AA351"/>
      <c r="AB351"/>
      <c r="AC351"/>
      <c r="AD351"/>
      <c r="AE351"/>
      <c r="AF351"/>
      <c r="AG351"/>
      <c r="AH351"/>
      <c r="AI351"/>
      <c r="AJ351"/>
      <c r="AK351"/>
      <c r="AL351"/>
      <c r="AM351"/>
      <c r="AN351"/>
      <c r="AO351"/>
      <c r="AP351"/>
      <c r="AQ351"/>
      <c r="AR351"/>
      <c r="AS351"/>
      <c r="AT351"/>
      <c r="AU351"/>
      <c r="AV351"/>
      <c r="AW351"/>
      <c r="AX351"/>
      <c r="AY351"/>
      <c r="AZ351"/>
      <c r="BA351"/>
      <c r="BB351"/>
      <c r="BC351"/>
      <c r="BD351"/>
      <c r="BE351"/>
      <c r="BF351"/>
      <c r="BG351"/>
      <c r="BH351"/>
      <c r="BI351"/>
      <c r="BJ351"/>
      <c r="BK351"/>
      <c r="BL351"/>
      <c r="BM351"/>
      <c r="BN351"/>
      <c r="BO351"/>
      <c r="BP351"/>
      <c r="BQ351"/>
      <c r="BR351"/>
      <c r="BS351"/>
      <c r="BT351"/>
      <c r="BU351"/>
      <c r="BV351"/>
      <c r="BW351"/>
      <c r="BX351"/>
      <c r="BY351"/>
      <c r="BZ351"/>
      <c r="CA351"/>
      <c r="CB351"/>
      <c r="CC351"/>
      <c r="CD351"/>
      <c r="CE351"/>
      <c r="CF351"/>
      <c r="CG351"/>
      <c r="CH351"/>
      <c r="CI351"/>
      <c r="CJ351"/>
      <c r="CK351"/>
      <c r="CL351"/>
      <c r="CM351"/>
      <c r="CN351"/>
      <c r="CO351"/>
      <c r="CP351"/>
      <c r="CQ351"/>
      <c r="CR351"/>
      <c r="CS351"/>
      <c r="CT351"/>
      <c r="CU351"/>
      <c r="CV351"/>
      <c r="CW351"/>
      <c r="CX351"/>
      <c r="CY351"/>
      <c r="CZ351"/>
      <c r="DA351"/>
      <c r="DB351"/>
      <c r="DC351"/>
      <c r="DD351"/>
      <c r="DE351"/>
      <c r="DF351"/>
      <c r="DG351"/>
      <c r="DH351"/>
      <c r="DI351"/>
      <c r="DJ351" s="21"/>
    </row>
    <row r="352" spans="1:114" s="1" customFormat="1" x14ac:dyDescent="0.2">
      <c r="A352" s="104">
        <f>A351+1</f>
        <v>2</v>
      </c>
      <c r="B352" s="110" t="s">
        <v>171</v>
      </c>
      <c r="C352" s="136"/>
      <c r="D352" s="139"/>
      <c r="E352" s="33"/>
      <c r="F352" s="4"/>
      <c r="G352" s="4"/>
      <c r="H352" s="4"/>
      <c r="I352" s="4"/>
      <c r="J352" s="4"/>
      <c r="K352" s="4"/>
      <c r="L352"/>
      <c r="M352"/>
      <c r="N352"/>
      <c r="O352"/>
      <c r="P352"/>
      <c r="Q352"/>
      <c r="R352"/>
      <c r="S352"/>
      <c r="T352"/>
      <c r="U352"/>
      <c r="V352"/>
      <c r="W352"/>
      <c r="X352"/>
      <c r="Y352"/>
      <c r="Z352"/>
      <c r="AA352"/>
      <c r="AB352"/>
      <c r="AC352"/>
      <c r="AD352"/>
      <c r="AE352"/>
      <c r="AF352"/>
      <c r="AG352"/>
      <c r="AH352"/>
      <c r="AI352"/>
      <c r="AJ352"/>
      <c r="AK352"/>
      <c r="AL352"/>
      <c r="AM352"/>
      <c r="AN352"/>
      <c r="AO352"/>
      <c r="AP352"/>
      <c r="AQ352"/>
      <c r="AR352"/>
      <c r="AS352"/>
      <c r="AT352"/>
      <c r="AU352"/>
      <c r="AV352"/>
      <c r="AW352"/>
      <c r="AX352"/>
      <c r="AY352"/>
      <c r="AZ352"/>
      <c r="BA352"/>
      <c r="BB352"/>
      <c r="BC352"/>
      <c r="BD352"/>
      <c r="BE352"/>
      <c r="BF352"/>
      <c r="BG352"/>
      <c r="BH352"/>
      <c r="BI352"/>
      <c r="BJ352"/>
      <c r="BK352"/>
      <c r="BL352"/>
      <c r="BM352"/>
      <c r="BN352"/>
      <c r="BO352"/>
      <c r="BP352"/>
      <c r="BQ352"/>
      <c r="BR352"/>
      <c r="BS352"/>
      <c r="BT352"/>
      <c r="BU352"/>
      <c r="BV352"/>
      <c r="BW352"/>
      <c r="BX352"/>
      <c r="BY352"/>
      <c r="BZ352"/>
      <c r="CA352"/>
      <c r="CB352"/>
      <c r="CC352"/>
      <c r="CD352"/>
      <c r="CE352"/>
      <c r="CF352"/>
      <c r="CG352"/>
      <c r="CH352"/>
      <c r="CI352"/>
      <c r="CJ352"/>
      <c r="CK352"/>
      <c r="CL352"/>
      <c r="CM352"/>
      <c r="CN352"/>
      <c r="CO352"/>
      <c r="CP352"/>
      <c r="CQ352"/>
      <c r="CR352"/>
      <c r="CS352"/>
      <c r="CT352"/>
      <c r="CU352"/>
      <c r="CV352"/>
      <c r="CW352"/>
      <c r="CX352"/>
      <c r="CY352"/>
      <c r="CZ352"/>
      <c r="DA352"/>
      <c r="DB352"/>
      <c r="DC352"/>
      <c r="DD352"/>
      <c r="DE352"/>
      <c r="DF352"/>
      <c r="DG352"/>
      <c r="DH352"/>
      <c r="DI352"/>
      <c r="DJ352" s="21"/>
    </row>
    <row r="353" spans="1:114" s="1" customFormat="1" x14ac:dyDescent="0.2">
      <c r="A353" s="104"/>
      <c r="B353" s="107" t="s">
        <v>157</v>
      </c>
      <c r="C353" s="136">
        <f>SUM(C351:C352)</f>
        <v>0</v>
      </c>
      <c r="D353" s="139"/>
      <c r="E353" s="31"/>
      <c r="F353" s="4"/>
      <c r="G353" s="4"/>
      <c r="H353" s="4"/>
      <c r="I353" s="4"/>
      <c r="J353" s="4"/>
      <c r="K353" s="4"/>
      <c r="L353"/>
      <c r="M353"/>
      <c r="N353"/>
      <c r="O353"/>
      <c r="P353"/>
      <c r="Q353"/>
      <c r="R353"/>
      <c r="S353"/>
      <c r="T353"/>
      <c r="U353"/>
      <c r="V353"/>
      <c r="W353"/>
      <c r="X353"/>
      <c r="Y353"/>
      <c r="Z353"/>
      <c r="AA353"/>
      <c r="AB353"/>
      <c r="AC353"/>
      <c r="AD353"/>
      <c r="AE353"/>
      <c r="AF353"/>
      <c r="AG353"/>
      <c r="AH353"/>
      <c r="AI353"/>
      <c r="AJ353"/>
      <c r="AK353"/>
      <c r="AL353"/>
      <c r="AM353"/>
      <c r="AN353"/>
      <c r="AO353"/>
      <c r="AP353"/>
      <c r="AQ353"/>
      <c r="AR353"/>
      <c r="AS353"/>
      <c r="AT353"/>
      <c r="AU353"/>
      <c r="AV353"/>
      <c r="AW353"/>
      <c r="AX353"/>
      <c r="AY353"/>
      <c r="AZ353"/>
      <c r="BA353"/>
      <c r="BB353"/>
      <c r="BC353"/>
      <c r="BD353"/>
      <c r="BE353"/>
      <c r="BF353"/>
      <c r="BG353"/>
      <c r="BH353"/>
      <c r="BI353"/>
      <c r="BJ353"/>
      <c r="BK353"/>
      <c r="BL353"/>
      <c r="BM353"/>
      <c r="BN353"/>
      <c r="BO353"/>
      <c r="BP353"/>
      <c r="BQ353"/>
      <c r="BR353"/>
      <c r="BS353"/>
      <c r="BT353"/>
      <c r="BU353"/>
      <c r="BV353"/>
      <c r="BW353"/>
      <c r="BX353"/>
      <c r="BY353"/>
      <c r="BZ353"/>
      <c r="CA353"/>
      <c r="CB353"/>
      <c r="CC353"/>
      <c r="CD353"/>
      <c r="CE353"/>
      <c r="CF353"/>
      <c r="CG353"/>
      <c r="CH353"/>
      <c r="CI353"/>
      <c r="CJ353"/>
      <c r="CK353"/>
      <c r="CL353"/>
      <c r="CM353"/>
      <c r="CN353"/>
      <c r="CO353"/>
      <c r="CP353"/>
      <c r="CQ353"/>
      <c r="CR353"/>
      <c r="CS353"/>
      <c r="CT353"/>
      <c r="CU353"/>
      <c r="CV353"/>
      <c r="CW353"/>
      <c r="CX353"/>
      <c r="CY353"/>
      <c r="CZ353"/>
      <c r="DA353"/>
      <c r="DB353"/>
      <c r="DC353"/>
      <c r="DD353"/>
      <c r="DE353"/>
      <c r="DF353"/>
      <c r="DG353"/>
      <c r="DH353"/>
      <c r="DI353"/>
      <c r="DJ353" s="21"/>
    </row>
    <row r="354" spans="1:114" s="12" customFormat="1" ht="26.25" x14ac:dyDescent="0.4">
      <c r="A354" s="127"/>
      <c r="B354" s="128" t="s">
        <v>172</v>
      </c>
      <c r="C354" s="93"/>
      <c r="D354" s="93"/>
      <c r="E354" s="98" t="e">
        <f>#REF!/2</f>
        <v>#REF!</v>
      </c>
      <c r="F354" s="30"/>
      <c r="G354" s="30"/>
      <c r="H354" s="30"/>
      <c r="I354" s="30"/>
      <c r="J354" s="30"/>
      <c r="K354" s="30"/>
      <c r="L354" s="45"/>
      <c r="M354" s="45"/>
      <c r="N354" s="45"/>
      <c r="O354" s="45"/>
      <c r="P354" s="45"/>
      <c r="Q354" s="45"/>
      <c r="R354" s="45"/>
      <c r="S354" s="45"/>
      <c r="T354" s="45"/>
      <c r="U354" s="45"/>
      <c r="V354" s="45"/>
      <c r="W354" s="45"/>
      <c r="X354" s="45"/>
      <c r="Y354" s="45"/>
      <c r="Z354" s="45"/>
      <c r="AA354" s="45"/>
      <c r="AB354" s="45"/>
      <c r="AC354" s="45"/>
      <c r="AD354" s="45"/>
      <c r="AE354" s="45"/>
      <c r="AF354" s="45"/>
      <c r="AG354" s="45"/>
      <c r="AH354" s="45"/>
      <c r="AI354" s="45"/>
      <c r="AJ354" s="45"/>
      <c r="AK354" s="45"/>
      <c r="AL354" s="45"/>
      <c r="AM354" s="45"/>
      <c r="AN354" s="45"/>
      <c r="AO354" s="45"/>
      <c r="AP354" s="45"/>
      <c r="AQ354" s="45"/>
      <c r="AR354" s="45"/>
      <c r="AS354" s="45"/>
      <c r="AT354" s="45"/>
      <c r="AU354" s="45"/>
      <c r="AV354" s="45"/>
      <c r="AW354" s="45"/>
      <c r="AX354" s="45"/>
      <c r="AY354" s="45"/>
      <c r="AZ354" s="45"/>
      <c r="BA354" s="45"/>
      <c r="BB354" s="45"/>
      <c r="BC354" s="45"/>
      <c r="BD354" s="45"/>
      <c r="BE354" s="45"/>
      <c r="BF354" s="45"/>
      <c r="BG354" s="45"/>
      <c r="BH354" s="45"/>
      <c r="BI354" s="45"/>
      <c r="BJ354" s="45"/>
      <c r="BK354" s="45"/>
      <c r="BL354" s="45"/>
      <c r="BM354" s="45"/>
      <c r="BN354" s="45"/>
      <c r="BO354" s="45"/>
      <c r="BP354" s="45"/>
      <c r="BQ354" s="45"/>
      <c r="BR354" s="45"/>
      <c r="BS354" s="45"/>
      <c r="BT354" s="45"/>
      <c r="BU354" s="45"/>
      <c r="BV354" s="45"/>
      <c r="BW354" s="45"/>
      <c r="BX354" s="45"/>
      <c r="BY354" s="45"/>
      <c r="BZ354" s="45"/>
      <c r="CA354" s="45"/>
      <c r="CB354" s="45"/>
      <c r="CC354" s="45"/>
      <c r="CD354" s="45"/>
      <c r="CE354" s="45"/>
      <c r="CF354" s="45"/>
      <c r="CG354" s="45"/>
      <c r="CH354" s="45"/>
      <c r="CI354" s="45"/>
      <c r="CJ354" s="45"/>
      <c r="CK354" s="45"/>
      <c r="CL354" s="45"/>
      <c r="CM354" s="45"/>
      <c r="CN354" s="45"/>
      <c r="CO354" s="45"/>
      <c r="CP354" s="45"/>
      <c r="CQ354" s="45"/>
      <c r="CR354" s="45"/>
      <c r="CS354" s="45"/>
      <c r="CT354" s="45"/>
      <c r="CU354" s="45"/>
      <c r="CV354" s="45"/>
      <c r="CW354" s="45"/>
      <c r="CX354" s="45"/>
      <c r="CY354" s="45"/>
      <c r="CZ354" s="45"/>
      <c r="DA354" s="45"/>
      <c r="DB354" s="45"/>
      <c r="DC354" s="45"/>
      <c r="DD354" s="45"/>
      <c r="DE354" s="45"/>
      <c r="DF354" s="45"/>
      <c r="DG354" s="45"/>
      <c r="DH354" s="45"/>
      <c r="DI354" s="45"/>
      <c r="DJ354" s="25"/>
    </row>
    <row r="355" spans="1:114" s="13" customFormat="1" ht="17.25" customHeight="1" x14ac:dyDescent="0.35">
      <c r="A355" s="129"/>
      <c r="B355" s="120" t="s">
        <v>155</v>
      </c>
      <c r="C355" s="138"/>
      <c r="D355" s="138"/>
      <c r="E355" s="89">
        <f>C369/13</f>
        <v>0</v>
      </c>
      <c r="F355" s="30"/>
      <c r="G355" s="30"/>
      <c r="H355" s="30"/>
      <c r="I355" s="30"/>
      <c r="J355" s="30"/>
      <c r="K355" s="30"/>
      <c r="L355" s="45"/>
      <c r="M355" s="45"/>
      <c r="N355" s="45"/>
      <c r="O355" s="45"/>
      <c r="P355" s="45"/>
      <c r="Q355" s="45"/>
      <c r="R355" s="45"/>
      <c r="S355" s="45"/>
      <c r="T355" s="45"/>
      <c r="U355" s="45"/>
      <c r="V355" s="45"/>
      <c r="W355" s="45"/>
      <c r="X355" s="45"/>
      <c r="Y355" s="45"/>
      <c r="Z355" s="45"/>
      <c r="AA355" s="45"/>
      <c r="AB355" s="45"/>
      <c r="AC355" s="45"/>
      <c r="AD355" s="45"/>
      <c r="AE355" s="45"/>
      <c r="AF355" s="45"/>
      <c r="AG355" s="45"/>
      <c r="AH355" s="45"/>
      <c r="AI355" s="45"/>
      <c r="AJ355" s="45"/>
      <c r="AK355" s="45"/>
      <c r="AL355" s="45"/>
      <c r="AM355" s="45"/>
      <c r="AN355" s="45"/>
      <c r="AO355" s="45"/>
      <c r="AP355" s="45"/>
      <c r="AQ355" s="45"/>
      <c r="AR355" s="45"/>
      <c r="AS355" s="45"/>
      <c r="AT355" s="45"/>
      <c r="AU355" s="45"/>
      <c r="AV355" s="45"/>
      <c r="AW355" s="45"/>
      <c r="AX355" s="45"/>
      <c r="AY355" s="45"/>
      <c r="AZ355" s="45"/>
      <c r="BA355" s="45"/>
      <c r="BB355" s="45"/>
      <c r="BC355" s="45"/>
      <c r="BD355" s="45"/>
      <c r="BE355" s="45"/>
      <c r="BF355" s="45"/>
      <c r="BG355" s="45"/>
      <c r="BH355" s="45"/>
      <c r="BI355" s="45"/>
      <c r="BJ355" s="45"/>
      <c r="BK355" s="45"/>
      <c r="BL355" s="45"/>
      <c r="BM355" s="45"/>
      <c r="BN355" s="45"/>
      <c r="BO355" s="45"/>
      <c r="BP355" s="45"/>
      <c r="BQ355" s="45"/>
      <c r="BR355" s="45"/>
      <c r="BS355" s="45"/>
      <c r="BT355" s="45"/>
      <c r="BU355" s="45"/>
      <c r="BV355" s="45"/>
      <c r="BW355" s="45"/>
      <c r="BX355" s="45"/>
      <c r="BY355" s="45"/>
      <c r="BZ355" s="45"/>
      <c r="CA355" s="45"/>
      <c r="CB355" s="45"/>
      <c r="CC355" s="45"/>
      <c r="CD355" s="45"/>
      <c r="CE355" s="45"/>
      <c r="CF355" s="45"/>
      <c r="CG355" s="45"/>
      <c r="CH355" s="45"/>
      <c r="CI355" s="45"/>
      <c r="CJ355" s="45"/>
      <c r="CK355" s="45"/>
      <c r="CL355" s="45"/>
      <c r="CM355" s="45"/>
      <c r="CN355" s="45"/>
      <c r="CO355" s="45"/>
      <c r="CP355" s="45"/>
      <c r="CQ355" s="45"/>
      <c r="CR355" s="45"/>
      <c r="CS355" s="45"/>
      <c r="CT355" s="45"/>
      <c r="CU355" s="45"/>
      <c r="CV355" s="45"/>
      <c r="CW355" s="45"/>
      <c r="CX355" s="45"/>
      <c r="CY355" s="45"/>
      <c r="CZ355" s="45"/>
      <c r="DA355" s="45"/>
      <c r="DB355" s="45"/>
      <c r="DC355" s="45"/>
      <c r="DD355" s="45"/>
      <c r="DE355" s="45"/>
      <c r="DF355" s="45"/>
      <c r="DG355" s="45"/>
      <c r="DH355" s="45"/>
      <c r="DI355" s="45"/>
      <c r="DJ355" s="25"/>
    </row>
    <row r="356" spans="1:114" s="1" customFormat="1" x14ac:dyDescent="0.2">
      <c r="A356" s="104">
        <f>A354+1</f>
        <v>1</v>
      </c>
      <c r="B356" s="105" t="s">
        <v>122</v>
      </c>
      <c r="C356" s="135"/>
      <c r="D356" s="138"/>
      <c r="E356" s="86"/>
      <c r="F356" s="4"/>
      <c r="G356" s="4"/>
      <c r="H356" s="4"/>
      <c r="I356" s="4"/>
      <c r="J356" s="4"/>
      <c r="K356" s="4"/>
      <c r="L356"/>
      <c r="M356"/>
      <c r="N356"/>
      <c r="O356"/>
      <c r="P356"/>
      <c r="Q356"/>
      <c r="R356"/>
      <c r="S356"/>
      <c r="T356"/>
      <c r="U356"/>
      <c r="V356"/>
      <c r="W356"/>
      <c r="X356"/>
      <c r="Y356"/>
      <c r="Z356"/>
      <c r="AA356"/>
      <c r="AB356"/>
      <c r="AC356"/>
      <c r="AD356"/>
      <c r="AE356"/>
      <c r="AF356"/>
      <c r="AG356"/>
      <c r="AH356"/>
      <c r="AI356"/>
      <c r="AJ356"/>
      <c r="AK356"/>
      <c r="AL356"/>
      <c r="AM356"/>
      <c r="AN356"/>
      <c r="AO356"/>
      <c r="AP356"/>
      <c r="AQ356"/>
      <c r="AR356"/>
      <c r="AS356"/>
      <c r="AT356"/>
      <c r="AU356"/>
      <c r="AV356"/>
      <c r="AW356"/>
      <c r="AX356"/>
      <c r="AY356"/>
      <c r="AZ356"/>
      <c r="BA356"/>
      <c r="BB356"/>
      <c r="BC356"/>
      <c r="BD356"/>
      <c r="BE356"/>
      <c r="BF356"/>
      <c r="BG356"/>
      <c r="BH356"/>
      <c r="BI356"/>
      <c r="BJ356"/>
      <c r="BK356"/>
      <c r="BL356"/>
      <c r="BM356"/>
      <c r="BN356"/>
      <c r="BO356"/>
      <c r="BP356"/>
      <c r="BQ356"/>
      <c r="BR356"/>
      <c r="BS356"/>
      <c r="BT356"/>
      <c r="BU356"/>
      <c r="BV356"/>
      <c r="BW356"/>
      <c r="BX356"/>
      <c r="BY356"/>
      <c r="BZ356"/>
      <c r="CA356"/>
      <c r="CB356"/>
      <c r="CC356"/>
      <c r="CD356"/>
      <c r="CE356"/>
      <c r="CF356"/>
      <c r="CG356"/>
      <c r="CH356"/>
      <c r="CI356"/>
      <c r="CJ356"/>
      <c r="CK356"/>
      <c r="CL356"/>
      <c r="CM356"/>
      <c r="CN356"/>
      <c r="CO356"/>
      <c r="CP356"/>
      <c r="CQ356"/>
      <c r="CR356"/>
      <c r="CS356"/>
      <c r="CT356"/>
      <c r="CU356"/>
      <c r="CV356"/>
      <c r="CW356"/>
      <c r="CX356"/>
      <c r="CY356"/>
      <c r="CZ356"/>
      <c r="DA356"/>
      <c r="DB356"/>
      <c r="DC356"/>
      <c r="DD356"/>
      <c r="DE356"/>
      <c r="DF356"/>
      <c r="DG356"/>
      <c r="DH356"/>
      <c r="DI356"/>
      <c r="DJ356" s="21"/>
    </row>
    <row r="357" spans="1:114" s="1" customFormat="1" ht="25.5" x14ac:dyDescent="0.2">
      <c r="A357" s="104">
        <f t="shared" ref="A357:A375" si="21">A356+1</f>
        <v>2</v>
      </c>
      <c r="B357" s="105" t="s">
        <v>123</v>
      </c>
      <c r="C357" s="135"/>
      <c r="D357" s="138"/>
      <c r="E357" s="86"/>
      <c r="F357" s="4"/>
      <c r="G357" s="4"/>
      <c r="H357" s="4"/>
      <c r="I357" s="4"/>
      <c r="J357" s="4"/>
      <c r="K357" s="4"/>
      <c r="L357"/>
      <c r="M357"/>
      <c r="N357"/>
      <c r="O357"/>
      <c r="P357"/>
      <c r="Q357"/>
      <c r="R357"/>
      <c r="S357"/>
      <c r="T357"/>
      <c r="U357"/>
      <c r="V357"/>
      <c r="W357"/>
      <c r="X357"/>
      <c r="Y357"/>
      <c r="Z357"/>
      <c r="AA357"/>
      <c r="AB357"/>
      <c r="AC357"/>
      <c r="AD357"/>
      <c r="AE357"/>
      <c r="AF357"/>
      <c r="AG357"/>
      <c r="AH357"/>
      <c r="AI357"/>
      <c r="AJ357"/>
      <c r="AK357"/>
      <c r="AL357"/>
      <c r="AM357"/>
      <c r="AN357"/>
      <c r="AO357"/>
      <c r="AP357"/>
      <c r="AQ357"/>
      <c r="AR357"/>
      <c r="AS357"/>
      <c r="AT357"/>
      <c r="AU357"/>
      <c r="AV357"/>
      <c r="AW357"/>
      <c r="AX357"/>
      <c r="AY357"/>
      <c r="AZ357"/>
      <c r="BA357"/>
      <c r="BB357"/>
      <c r="BC357"/>
      <c r="BD357"/>
      <c r="BE357"/>
      <c r="BF357"/>
      <c r="BG357"/>
      <c r="BH357"/>
      <c r="BI357"/>
      <c r="BJ357"/>
      <c r="BK357"/>
      <c r="BL357"/>
      <c r="BM357"/>
      <c r="BN357"/>
      <c r="BO357"/>
      <c r="BP357"/>
      <c r="BQ357"/>
      <c r="BR357"/>
      <c r="BS357"/>
      <c r="BT357"/>
      <c r="BU357"/>
      <c r="BV357"/>
      <c r="BW357"/>
      <c r="BX357"/>
      <c r="BY357"/>
      <c r="BZ357"/>
      <c r="CA357"/>
      <c r="CB357"/>
      <c r="CC357"/>
      <c r="CD357"/>
      <c r="CE357"/>
      <c r="CF357"/>
      <c r="CG357"/>
      <c r="CH357"/>
      <c r="CI357"/>
      <c r="CJ357"/>
      <c r="CK357"/>
      <c r="CL357"/>
      <c r="CM357"/>
      <c r="CN357"/>
      <c r="CO357"/>
      <c r="CP357"/>
      <c r="CQ357"/>
      <c r="CR357"/>
      <c r="CS357"/>
      <c r="CT357"/>
      <c r="CU357"/>
      <c r="CV357"/>
      <c r="CW357"/>
      <c r="CX357"/>
      <c r="CY357"/>
      <c r="CZ357"/>
      <c r="DA357"/>
      <c r="DB357"/>
      <c r="DC357"/>
      <c r="DD357"/>
      <c r="DE357"/>
      <c r="DF357"/>
      <c r="DG357"/>
      <c r="DH357"/>
      <c r="DI357"/>
      <c r="DJ357" s="21"/>
    </row>
    <row r="358" spans="1:114" s="1" customFormat="1" x14ac:dyDescent="0.2">
      <c r="A358" s="104">
        <f t="shared" si="21"/>
        <v>3</v>
      </c>
      <c r="B358" s="105" t="s">
        <v>124</v>
      </c>
      <c r="C358" s="135"/>
      <c r="D358" s="138"/>
      <c r="E358" s="86"/>
      <c r="F358" s="4"/>
      <c r="G358" s="4"/>
      <c r="H358" s="4"/>
      <c r="I358" s="4"/>
      <c r="J358" s="4"/>
      <c r="K358" s="4"/>
      <c r="L358"/>
      <c r="M358"/>
      <c r="N358"/>
      <c r="O358"/>
      <c r="P358"/>
      <c r="Q358"/>
      <c r="R358"/>
      <c r="S358"/>
      <c r="T358"/>
      <c r="U358"/>
      <c r="V358"/>
      <c r="W358"/>
      <c r="X358"/>
      <c r="Y358"/>
      <c r="Z358"/>
      <c r="AA358"/>
      <c r="AB358"/>
      <c r="AC358"/>
      <c r="AD358"/>
      <c r="AE358"/>
      <c r="AF358"/>
      <c r="AG358"/>
      <c r="AH358"/>
      <c r="AI358"/>
      <c r="AJ358"/>
      <c r="AK358"/>
      <c r="AL358"/>
      <c r="AM358"/>
      <c r="AN358"/>
      <c r="AO358"/>
      <c r="AP358"/>
      <c r="AQ358"/>
      <c r="AR358"/>
      <c r="AS358"/>
      <c r="AT358"/>
      <c r="AU358"/>
      <c r="AV358"/>
      <c r="AW358"/>
      <c r="AX358"/>
      <c r="AY358"/>
      <c r="AZ358"/>
      <c r="BA358"/>
      <c r="BB358"/>
      <c r="BC358"/>
      <c r="BD358"/>
      <c r="BE358"/>
      <c r="BF358"/>
      <c r="BG358"/>
      <c r="BH358"/>
      <c r="BI358"/>
      <c r="BJ358"/>
      <c r="BK358"/>
      <c r="BL358"/>
      <c r="BM358"/>
      <c r="BN358"/>
      <c r="BO358"/>
      <c r="BP358"/>
      <c r="BQ358"/>
      <c r="BR358"/>
      <c r="BS358"/>
      <c r="BT358"/>
      <c r="BU358"/>
      <c r="BV358"/>
      <c r="BW358"/>
      <c r="BX358"/>
      <c r="BY358"/>
      <c r="BZ358"/>
      <c r="CA358"/>
      <c r="CB358"/>
      <c r="CC358"/>
      <c r="CD358"/>
      <c r="CE358"/>
      <c r="CF358"/>
      <c r="CG358"/>
      <c r="CH358"/>
      <c r="CI358"/>
      <c r="CJ358"/>
      <c r="CK358"/>
      <c r="CL358"/>
      <c r="CM358"/>
      <c r="CN358"/>
      <c r="CO358"/>
      <c r="CP358"/>
      <c r="CQ358"/>
      <c r="CR358"/>
      <c r="CS358"/>
      <c r="CT358"/>
      <c r="CU358"/>
      <c r="CV358"/>
      <c r="CW358"/>
      <c r="CX358"/>
      <c r="CY358"/>
      <c r="CZ358"/>
      <c r="DA358"/>
      <c r="DB358"/>
      <c r="DC358"/>
      <c r="DD358"/>
      <c r="DE358"/>
      <c r="DF358"/>
      <c r="DG358"/>
      <c r="DH358"/>
      <c r="DI358"/>
      <c r="DJ358" s="21"/>
    </row>
    <row r="359" spans="1:114" s="1" customFormat="1" x14ac:dyDescent="0.2">
      <c r="A359" s="104">
        <f t="shared" si="21"/>
        <v>4</v>
      </c>
      <c r="B359" s="105" t="s">
        <v>90</v>
      </c>
      <c r="C359" s="135"/>
      <c r="D359" s="138"/>
      <c r="E359" s="86"/>
      <c r="F359" s="4"/>
      <c r="G359" s="4"/>
      <c r="H359" s="4"/>
      <c r="I359" s="4"/>
      <c r="J359" s="4"/>
      <c r="K359" s="4"/>
      <c r="L359"/>
      <c r="M359"/>
      <c r="N359"/>
      <c r="O359"/>
      <c r="P359"/>
      <c r="Q359"/>
      <c r="R359"/>
      <c r="S359"/>
      <c r="T359"/>
      <c r="U359"/>
      <c r="V359"/>
      <c r="W359"/>
      <c r="X359"/>
      <c r="Y359"/>
      <c r="Z359"/>
      <c r="AA359"/>
      <c r="AB359"/>
      <c r="AC359"/>
      <c r="AD359"/>
      <c r="AE359"/>
      <c r="AF359"/>
      <c r="AG359"/>
      <c r="AH359"/>
      <c r="AI359"/>
      <c r="AJ359"/>
      <c r="AK359"/>
      <c r="AL359"/>
      <c r="AM359"/>
      <c r="AN359"/>
      <c r="AO359"/>
      <c r="AP359"/>
      <c r="AQ359"/>
      <c r="AR359"/>
      <c r="AS359"/>
      <c r="AT359"/>
      <c r="AU359"/>
      <c r="AV359"/>
      <c r="AW359"/>
      <c r="AX359"/>
      <c r="AY359"/>
      <c r="AZ359"/>
      <c r="BA359"/>
      <c r="BB359"/>
      <c r="BC359"/>
      <c r="BD359"/>
      <c r="BE359"/>
      <c r="BF359"/>
      <c r="BG359"/>
      <c r="BH359"/>
      <c r="BI359"/>
      <c r="BJ359"/>
      <c r="BK359"/>
      <c r="BL359"/>
      <c r="BM359"/>
      <c r="BN359"/>
      <c r="BO359"/>
      <c r="BP359"/>
      <c r="BQ359"/>
      <c r="BR359"/>
      <c r="BS359"/>
      <c r="BT359"/>
      <c r="BU359"/>
      <c r="BV359"/>
      <c r="BW359"/>
      <c r="BX359"/>
      <c r="BY359"/>
      <c r="BZ359"/>
      <c r="CA359"/>
      <c r="CB359"/>
      <c r="CC359"/>
      <c r="CD359"/>
      <c r="CE359"/>
      <c r="CF359"/>
      <c r="CG359"/>
      <c r="CH359"/>
      <c r="CI359"/>
      <c r="CJ359"/>
      <c r="CK359"/>
      <c r="CL359"/>
      <c r="CM359"/>
      <c r="CN359"/>
      <c r="CO359"/>
      <c r="CP359"/>
      <c r="CQ359"/>
      <c r="CR359"/>
      <c r="CS359"/>
      <c r="CT359"/>
      <c r="CU359"/>
      <c r="CV359"/>
      <c r="CW359"/>
      <c r="CX359"/>
      <c r="CY359"/>
      <c r="CZ359"/>
      <c r="DA359"/>
      <c r="DB359"/>
      <c r="DC359"/>
      <c r="DD359"/>
      <c r="DE359"/>
      <c r="DF359"/>
      <c r="DG359"/>
      <c r="DH359"/>
      <c r="DI359"/>
      <c r="DJ359" s="21"/>
    </row>
    <row r="360" spans="1:114" s="1" customFormat="1" ht="25.5" x14ac:dyDescent="0.2">
      <c r="A360" s="104">
        <f t="shared" si="21"/>
        <v>5</v>
      </c>
      <c r="B360" s="105" t="s">
        <v>181</v>
      </c>
      <c r="C360" s="135"/>
      <c r="D360" s="138"/>
      <c r="E360" s="86"/>
      <c r="F360" s="4"/>
      <c r="G360" s="4"/>
      <c r="H360" s="4"/>
      <c r="I360" s="4"/>
      <c r="J360" s="4"/>
      <c r="K360" s="4"/>
      <c r="L360"/>
      <c r="M360"/>
      <c r="N360"/>
      <c r="O360"/>
      <c r="P360"/>
      <c r="Q360"/>
      <c r="R360"/>
      <c r="S360"/>
      <c r="T360"/>
      <c r="U360"/>
      <c r="V360"/>
      <c r="W360"/>
      <c r="X360"/>
      <c r="Y360"/>
      <c r="Z360"/>
      <c r="AA360"/>
      <c r="AB360"/>
      <c r="AC360"/>
      <c r="AD360"/>
      <c r="AE360"/>
      <c r="AF360"/>
      <c r="AG360"/>
      <c r="AH360"/>
      <c r="AI360"/>
      <c r="AJ360"/>
      <c r="AK360"/>
      <c r="AL360"/>
      <c r="AM360"/>
      <c r="AN360"/>
      <c r="AO360"/>
      <c r="AP360"/>
      <c r="AQ360"/>
      <c r="AR360"/>
      <c r="AS360"/>
      <c r="AT360"/>
      <c r="AU360"/>
      <c r="AV360"/>
      <c r="AW360"/>
      <c r="AX360"/>
      <c r="AY360"/>
      <c r="AZ360"/>
      <c r="BA360"/>
      <c r="BB360"/>
      <c r="BC360"/>
      <c r="BD360"/>
      <c r="BE360"/>
      <c r="BF360"/>
      <c r="BG360"/>
      <c r="BH360"/>
      <c r="BI360"/>
      <c r="BJ360"/>
      <c r="BK360"/>
      <c r="BL360"/>
      <c r="BM360"/>
      <c r="BN360"/>
      <c r="BO360"/>
      <c r="BP360"/>
      <c r="BQ360"/>
      <c r="BR360"/>
      <c r="BS360"/>
      <c r="BT360"/>
      <c r="BU360"/>
      <c r="BV360"/>
      <c r="BW360"/>
      <c r="BX360"/>
      <c r="BY360"/>
      <c r="BZ360"/>
      <c r="CA360"/>
      <c r="CB360"/>
      <c r="CC360"/>
      <c r="CD360"/>
      <c r="CE360"/>
      <c r="CF360"/>
      <c r="CG360"/>
      <c r="CH360"/>
      <c r="CI360"/>
      <c r="CJ360"/>
      <c r="CK360"/>
      <c r="CL360"/>
      <c r="CM360"/>
      <c r="CN360"/>
      <c r="CO360"/>
      <c r="CP360"/>
      <c r="CQ360"/>
      <c r="CR360"/>
      <c r="CS360"/>
      <c r="CT360"/>
      <c r="CU360"/>
      <c r="CV360"/>
      <c r="CW360"/>
      <c r="CX360"/>
      <c r="CY360"/>
      <c r="CZ360"/>
      <c r="DA360"/>
      <c r="DB360"/>
      <c r="DC360"/>
      <c r="DD360"/>
      <c r="DE360"/>
      <c r="DF360"/>
      <c r="DG360"/>
      <c r="DH360"/>
      <c r="DI360"/>
      <c r="DJ360" s="21"/>
    </row>
    <row r="361" spans="1:114" s="1" customFormat="1" ht="25.5" x14ac:dyDescent="0.2">
      <c r="A361" s="104">
        <f t="shared" si="21"/>
        <v>6</v>
      </c>
      <c r="B361" s="105" t="s">
        <v>58</v>
      </c>
      <c r="C361" s="135"/>
      <c r="D361" s="138"/>
      <c r="E361" s="86"/>
      <c r="F361" s="4"/>
      <c r="G361" s="4"/>
      <c r="H361" s="4"/>
      <c r="I361" s="4"/>
      <c r="J361" s="4"/>
      <c r="K361" s="4"/>
      <c r="L361"/>
      <c r="M361"/>
      <c r="N361"/>
      <c r="O361"/>
      <c r="P361"/>
      <c r="Q361"/>
      <c r="R361"/>
      <c r="S361"/>
      <c r="T361"/>
      <c r="U361"/>
      <c r="V361"/>
      <c r="W361"/>
      <c r="X361"/>
      <c r="Y361"/>
      <c r="Z361"/>
      <c r="AA361"/>
      <c r="AB361"/>
      <c r="AC361"/>
      <c r="AD361"/>
      <c r="AE361"/>
      <c r="AF361"/>
      <c r="AG361"/>
      <c r="AH361"/>
      <c r="AI361"/>
      <c r="AJ361"/>
      <c r="AK361"/>
      <c r="AL361"/>
      <c r="AM361"/>
      <c r="AN361"/>
      <c r="AO361"/>
      <c r="AP361"/>
      <c r="AQ361"/>
      <c r="AR361"/>
      <c r="AS361"/>
      <c r="AT361"/>
      <c r="AU361"/>
      <c r="AV361"/>
      <c r="AW361"/>
      <c r="AX361"/>
      <c r="AY361"/>
      <c r="AZ361"/>
      <c r="BA361"/>
      <c r="BB361"/>
      <c r="BC361"/>
      <c r="BD361"/>
      <c r="BE361"/>
      <c r="BF361"/>
      <c r="BG361"/>
      <c r="BH361"/>
      <c r="BI361"/>
      <c r="BJ361"/>
      <c r="BK361"/>
      <c r="BL361"/>
      <c r="BM361"/>
      <c r="BN361"/>
      <c r="BO361"/>
      <c r="BP361"/>
      <c r="BQ361"/>
      <c r="BR361"/>
      <c r="BS361"/>
      <c r="BT361"/>
      <c r="BU361"/>
      <c r="BV361"/>
      <c r="BW361"/>
      <c r="BX361"/>
      <c r="BY361"/>
      <c r="BZ361"/>
      <c r="CA361"/>
      <c r="CB361"/>
      <c r="CC361"/>
      <c r="CD361"/>
      <c r="CE361"/>
      <c r="CF361"/>
      <c r="CG361"/>
      <c r="CH361"/>
      <c r="CI361"/>
      <c r="CJ361"/>
      <c r="CK361"/>
      <c r="CL361"/>
      <c r="CM361"/>
      <c r="CN361"/>
      <c r="CO361"/>
      <c r="CP361"/>
      <c r="CQ361"/>
      <c r="CR361"/>
      <c r="CS361"/>
      <c r="CT361"/>
      <c r="CU361"/>
      <c r="CV361"/>
      <c r="CW361"/>
      <c r="CX361"/>
      <c r="CY361"/>
      <c r="CZ361"/>
      <c r="DA361"/>
      <c r="DB361"/>
      <c r="DC361"/>
      <c r="DD361"/>
      <c r="DE361"/>
      <c r="DF361"/>
      <c r="DG361"/>
      <c r="DH361"/>
      <c r="DI361"/>
      <c r="DJ361" s="21"/>
    </row>
    <row r="362" spans="1:114" s="1" customFormat="1" x14ac:dyDescent="0.2">
      <c r="A362" s="104">
        <f t="shared" si="21"/>
        <v>7</v>
      </c>
      <c r="B362" s="105" t="s">
        <v>27</v>
      </c>
      <c r="C362" s="135"/>
      <c r="D362" s="138"/>
      <c r="E362" s="86"/>
      <c r="F362" s="4"/>
      <c r="G362" s="4"/>
      <c r="H362" s="4"/>
      <c r="I362" s="4"/>
      <c r="J362" s="4"/>
      <c r="K362" s="4"/>
      <c r="L362"/>
      <c r="M362"/>
      <c r="N362"/>
      <c r="O362"/>
      <c r="P362"/>
      <c r="Q362"/>
      <c r="R362"/>
      <c r="S362"/>
      <c r="T362"/>
      <c r="U362"/>
      <c r="V362"/>
      <c r="W362"/>
      <c r="X362"/>
      <c r="Y362"/>
      <c r="Z362"/>
      <c r="AA362"/>
      <c r="AB362"/>
      <c r="AC362"/>
      <c r="AD362"/>
      <c r="AE362"/>
      <c r="AF362"/>
      <c r="AG362"/>
      <c r="AH362"/>
      <c r="AI362"/>
      <c r="AJ362"/>
      <c r="AK362"/>
      <c r="AL362"/>
      <c r="AM362"/>
      <c r="AN362"/>
      <c r="AO362"/>
      <c r="AP362"/>
      <c r="AQ362"/>
      <c r="AR362"/>
      <c r="AS362"/>
      <c r="AT362"/>
      <c r="AU362"/>
      <c r="AV362"/>
      <c r="AW362"/>
      <c r="AX362"/>
      <c r="AY362"/>
      <c r="AZ362"/>
      <c r="BA362"/>
      <c r="BB362"/>
      <c r="BC362"/>
      <c r="BD362"/>
      <c r="BE362"/>
      <c r="BF362"/>
      <c r="BG362"/>
      <c r="BH362"/>
      <c r="BI362"/>
      <c r="BJ362"/>
      <c r="BK362"/>
      <c r="BL362"/>
      <c r="BM362"/>
      <c r="BN362"/>
      <c r="BO362"/>
      <c r="BP362"/>
      <c r="BQ362"/>
      <c r="BR362"/>
      <c r="BS362"/>
      <c r="BT362"/>
      <c r="BU362"/>
      <c r="BV362"/>
      <c r="BW362"/>
      <c r="BX362"/>
      <c r="BY362"/>
      <c r="BZ362"/>
      <c r="CA362"/>
      <c r="CB362"/>
      <c r="CC362"/>
      <c r="CD362"/>
      <c r="CE362"/>
      <c r="CF362"/>
      <c r="CG362"/>
      <c r="CH362"/>
      <c r="CI362"/>
      <c r="CJ362"/>
      <c r="CK362"/>
      <c r="CL362"/>
      <c r="CM362"/>
      <c r="CN362"/>
      <c r="CO362"/>
      <c r="CP362"/>
      <c r="CQ362"/>
      <c r="CR362"/>
      <c r="CS362"/>
      <c r="CT362"/>
      <c r="CU362"/>
      <c r="CV362"/>
      <c r="CW362"/>
      <c r="CX362"/>
      <c r="CY362"/>
      <c r="CZ362"/>
      <c r="DA362"/>
      <c r="DB362"/>
      <c r="DC362"/>
      <c r="DD362"/>
      <c r="DE362"/>
      <c r="DF362"/>
      <c r="DG362"/>
      <c r="DH362"/>
      <c r="DI362"/>
      <c r="DJ362" s="21"/>
    </row>
    <row r="363" spans="1:114" s="1" customFormat="1" x14ac:dyDescent="0.2">
      <c r="A363" s="104">
        <f t="shared" si="21"/>
        <v>8</v>
      </c>
      <c r="B363" s="105" t="s">
        <v>175</v>
      </c>
      <c r="C363" s="135"/>
      <c r="D363" s="138"/>
      <c r="E363" s="33"/>
      <c r="F363" s="4"/>
      <c r="G363" s="4"/>
      <c r="H363" s="4"/>
      <c r="I363" s="4"/>
      <c r="J363" s="4"/>
      <c r="K363" s="4"/>
      <c r="L363"/>
      <c r="M363"/>
      <c r="N363"/>
      <c r="O363"/>
      <c r="P363"/>
      <c r="Q363"/>
      <c r="R363"/>
      <c r="S363"/>
      <c r="T363"/>
      <c r="U363"/>
      <c r="V363"/>
      <c r="W363"/>
      <c r="X363"/>
      <c r="Y363"/>
      <c r="Z363"/>
      <c r="AA363"/>
      <c r="AB363"/>
      <c r="AC363"/>
      <c r="AD363"/>
      <c r="AE363"/>
      <c r="AF363"/>
      <c r="AG363"/>
      <c r="AH363"/>
      <c r="AI363"/>
      <c r="AJ363"/>
      <c r="AK363"/>
      <c r="AL363"/>
      <c r="AM363"/>
      <c r="AN363"/>
      <c r="AO363"/>
      <c r="AP363"/>
      <c r="AQ363"/>
      <c r="AR363"/>
      <c r="AS363"/>
      <c r="AT363"/>
      <c r="AU363"/>
      <c r="AV363"/>
      <c r="AW363"/>
      <c r="AX363"/>
      <c r="AY363"/>
      <c r="AZ363"/>
      <c r="BA363"/>
      <c r="BB363"/>
      <c r="BC363"/>
      <c r="BD363"/>
      <c r="BE363"/>
      <c r="BF363"/>
      <c r="BG363"/>
      <c r="BH363"/>
      <c r="BI363"/>
      <c r="BJ363"/>
      <c r="BK363"/>
      <c r="BL363"/>
      <c r="BM363"/>
      <c r="BN363"/>
      <c r="BO363"/>
      <c r="BP363"/>
      <c r="BQ363"/>
      <c r="BR363"/>
      <c r="BS363"/>
      <c r="BT363"/>
      <c r="BU363"/>
      <c r="BV363"/>
      <c r="BW363"/>
      <c r="BX363"/>
      <c r="BY363"/>
      <c r="BZ363"/>
      <c r="CA363"/>
      <c r="CB363"/>
      <c r="CC363"/>
      <c r="CD363"/>
      <c r="CE363"/>
      <c r="CF363"/>
      <c r="CG363"/>
      <c r="CH363"/>
      <c r="CI363"/>
      <c r="CJ363"/>
      <c r="CK363"/>
      <c r="CL363"/>
      <c r="CM363"/>
      <c r="CN363"/>
      <c r="CO363"/>
      <c r="CP363"/>
      <c r="CQ363"/>
      <c r="CR363"/>
      <c r="CS363"/>
      <c r="CT363"/>
      <c r="CU363"/>
      <c r="CV363"/>
      <c r="CW363"/>
      <c r="CX363"/>
      <c r="CY363"/>
      <c r="CZ363"/>
      <c r="DA363"/>
      <c r="DB363"/>
      <c r="DC363"/>
      <c r="DD363"/>
      <c r="DE363"/>
      <c r="DF363"/>
      <c r="DG363"/>
      <c r="DH363"/>
      <c r="DI363"/>
      <c r="DJ363" s="21"/>
    </row>
    <row r="364" spans="1:114" s="1" customFormat="1" ht="25.5" x14ac:dyDescent="0.2">
      <c r="A364" s="104">
        <f t="shared" si="21"/>
        <v>9</v>
      </c>
      <c r="B364" s="105" t="s">
        <v>176</v>
      </c>
      <c r="C364" s="135"/>
      <c r="D364" s="138"/>
      <c r="E364" s="33"/>
      <c r="F364" s="4"/>
      <c r="G364" s="4"/>
      <c r="H364" s="4"/>
      <c r="I364" s="4"/>
      <c r="J364" s="4"/>
      <c r="K364" s="4"/>
      <c r="L364"/>
      <c r="M364"/>
      <c r="N364"/>
      <c r="O364"/>
      <c r="P364"/>
      <c r="Q364"/>
      <c r="R364"/>
      <c r="S364"/>
      <c r="T364"/>
      <c r="U364"/>
      <c r="V364"/>
      <c r="W364"/>
      <c r="X364"/>
      <c r="Y364"/>
      <c r="Z364"/>
      <c r="AA364"/>
      <c r="AB364"/>
      <c r="AC364"/>
      <c r="AD364"/>
      <c r="AE364"/>
      <c r="AF364"/>
      <c r="AG364"/>
      <c r="AH364"/>
      <c r="AI364"/>
      <c r="AJ364"/>
      <c r="AK364"/>
      <c r="AL364"/>
      <c r="AM364"/>
      <c r="AN364"/>
      <c r="AO364"/>
      <c r="AP364"/>
      <c r="AQ364"/>
      <c r="AR364"/>
      <c r="AS364"/>
      <c r="AT364"/>
      <c r="AU364"/>
      <c r="AV364"/>
      <c r="AW364"/>
      <c r="AX364"/>
      <c r="AY364"/>
      <c r="AZ364"/>
      <c r="BA364"/>
      <c r="BB364"/>
      <c r="BC364"/>
      <c r="BD364"/>
      <c r="BE364"/>
      <c r="BF364"/>
      <c r="BG364"/>
      <c r="BH364"/>
      <c r="BI364"/>
      <c r="BJ364"/>
      <c r="BK364"/>
      <c r="BL364"/>
      <c r="BM364"/>
      <c r="BN364"/>
      <c r="BO364"/>
      <c r="BP364"/>
      <c r="BQ364"/>
      <c r="BR364"/>
      <c r="BS364"/>
      <c r="BT364"/>
      <c r="BU364"/>
      <c r="BV364"/>
      <c r="BW364"/>
      <c r="BX364"/>
      <c r="BY364"/>
      <c r="BZ364"/>
      <c r="CA364"/>
      <c r="CB364"/>
      <c r="CC364"/>
      <c r="CD364"/>
      <c r="CE364"/>
      <c r="CF364"/>
      <c r="CG364"/>
      <c r="CH364"/>
      <c r="CI364"/>
      <c r="CJ364"/>
      <c r="CK364"/>
      <c r="CL364"/>
      <c r="CM364"/>
      <c r="CN364"/>
      <c r="CO364"/>
      <c r="CP364"/>
      <c r="CQ364"/>
      <c r="CR364"/>
      <c r="CS364"/>
      <c r="CT364"/>
      <c r="CU364"/>
      <c r="CV364"/>
      <c r="CW364"/>
      <c r="CX364"/>
      <c r="CY364"/>
      <c r="CZ364"/>
      <c r="DA364"/>
      <c r="DB364"/>
      <c r="DC364"/>
      <c r="DD364"/>
      <c r="DE364"/>
      <c r="DF364"/>
      <c r="DG364"/>
      <c r="DH364"/>
      <c r="DI364"/>
      <c r="DJ364" s="21"/>
    </row>
    <row r="365" spans="1:114" s="1" customFormat="1" x14ac:dyDescent="0.2">
      <c r="A365" s="104">
        <f t="shared" si="21"/>
        <v>10</v>
      </c>
      <c r="B365" s="105" t="s">
        <v>298</v>
      </c>
      <c r="C365" s="135"/>
      <c r="D365" s="138"/>
      <c r="E365" s="33"/>
      <c r="F365" s="4"/>
      <c r="G365" s="4"/>
      <c r="H365" s="4"/>
      <c r="I365" s="4"/>
      <c r="J365" s="4"/>
      <c r="K365" s="4"/>
      <c r="L365"/>
      <c r="M365"/>
      <c r="N365"/>
      <c r="O365"/>
      <c r="P365"/>
      <c r="Q365"/>
      <c r="R365"/>
      <c r="S365"/>
      <c r="T365"/>
      <c r="U365"/>
      <c r="V365"/>
      <c r="W365"/>
      <c r="X365"/>
      <c r="Y365"/>
      <c r="Z365"/>
      <c r="AA365"/>
      <c r="AB365"/>
      <c r="AC365"/>
      <c r="AD365"/>
      <c r="AE365"/>
      <c r="AF365"/>
      <c r="AG365"/>
      <c r="AH365"/>
      <c r="AI365"/>
      <c r="AJ365"/>
      <c r="AK365"/>
      <c r="AL365"/>
      <c r="AM365"/>
      <c r="AN365"/>
      <c r="AO365"/>
      <c r="AP365"/>
      <c r="AQ365"/>
      <c r="AR365"/>
      <c r="AS365"/>
      <c r="AT365"/>
      <c r="AU365"/>
      <c r="AV365"/>
      <c r="AW365"/>
      <c r="AX365"/>
      <c r="AY365"/>
      <c r="AZ365"/>
      <c r="BA365"/>
      <c r="BB365"/>
      <c r="BC365"/>
      <c r="BD365"/>
      <c r="BE365"/>
      <c r="BF365"/>
      <c r="BG365"/>
      <c r="BH365"/>
      <c r="BI365"/>
      <c r="BJ365"/>
      <c r="BK365"/>
      <c r="BL365"/>
      <c r="BM365"/>
      <c r="BN365"/>
      <c r="BO365"/>
      <c r="BP365"/>
      <c r="BQ365"/>
      <c r="BR365"/>
      <c r="BS365"/>
      <c r="BT365"/>
      <c r="BU365"/>
      <c r="BV365"/>
      <c r="BW365"/>
      <c r="BX365"/>
      <c r="BY365"/>
      <c r="BZ365"/>
      <c r="CA365"/>
      <c r="CB365"/>
      <c r="CC365"/>
      <c r="CD365"/>
      <c r="CE365"/>
      <c r="CF365"/>
      <c r="CG365"/>
      <c r="CH365"/>
      <c r="CI365"/>
      <c r="CJ365"/>
      <c r="CK365"/>
      <c r="CL365"/>
      <c r="CM365"/>
      <c r="CN365"/>
      <c r="CO365"/>
      <c r="CP365"/>
      <c r="CQ365"/>
      <c r="CR365"/>
      <c r="CS365"/>
      <c r="CT365"/>
      <c r="CU365"/>
      <c r="CV365"/>
      <c r="CW365"/>
      <c r="CX365"/>
      <c r="CY365"/>
      <c r="CZ365"/>
      <c r="DA365"/>
      <c r="DB365"/>
      <c r="DC365"/>
      <c r="DD365"/>
      <c r="DE365"/>
      <c r="DF365"/>
      <c r="DG365"/>
      <c r="DH365"/>
      <c r="DI365"/>
      <c r="DJ365" s="21"/>
    </row>
    <row r="366" spans="1:114" s="1" customFormat="1" x14ac:dyDescent="0.2">
      <c r="A366" s="104">
        <f t="shared" si="21"/>
        <v>11</v>
      </c>
      <c r="B366" s="105" t="s">
        <v>183</v>
      </c>
      <c r="C366" s="135"/>
      <c r="D366" s="138"/>
      <c r="E366" s="33"/>
      <c r="F366" s="4"/>
      <c r="G366" s="4"/>
      <c r="H366" s="4"/>
      <c r="I366" s="4"/>
      <c r="J366" s="4"/>
      <c r="K366" s="4"/>
      <c r="L366"/>
      <c r="M366"/>
      <c r="N366"/>
      <c r="O366"/>
      <c r="P366"/>
      <c r="Q366"/>
      <c r="R366"/>
      <c r="S366"/>
      <c r="T366"/>
      <c r="U366"/>
      <c r="V366"/>
      <c r="W366"/>
      <c r="X366"/>
      <c r="Y366"/>
      <c r="Z366"/>
      <c r="AA366"/>
      <c r="AB366"/>
      <c r="AC366"/>
      <c r="AD366"/>
      <c r="AE366"/>
      <c r="AF366"/>
      <c r="AG366"/>
      <c r="AH366"/>
      <c r="AI366"/>
      <c r="AJ366"/>
      <c r="AK366"/>
      <c r="AL366"/>
      <c r="AM366"/>
      <c r="AN366"/>
      <c r="AO366"/>
      <c r="AP366"/>
      <c r="AQ366"/>
      <c r="AR366"/>
      <c r="AS366"/>
      <c r="AT366"/>
      <c r="AU366"/>
      <c r="AV366"/>
      <c r="AW366"/>
      <c r="AX366"/>
      <c r="AY366"/>
      <c r="AZ366"/>
      <c r="BA366"/>
      <c r="BB366"/>
      <c r="BC366"/>
      <c r="BD366"/>
      <c r="BE366"/>
      <c r="BF366"/>
      <c r="BG366"/>
      <c r="BH366"/>
      <c r="BI366"/>
      <c r="BJ366"/>
      <c r="BK366"/>
      <c r="BL366"/>
      <c r="BM366"/>
      <c r="BN366"/>
      <c r="BO366"/>
      <c r="BP366"/>
      <c r="BQ366"/>
      <c r="BR366"/>
      <c r="BS366"/>
      <c r="BT366"/>
      <c r="BU366"/>
      <c r="BV366"/>
      <c r="BW366"/>
      <c r="BX366"/>
      <c r="BY366"/>
      <c r="BZ366"/>
      <c r="CA366"/>
      <c r="CB366"/>
      <c r="CC366"/>
      <c r="CD366"/>
      <c r="CE366"/>
      <c r="CF366"/>
      <c r="CG366"/>
      <c r="CH366"/>
      <c r="CI366"/>
      <c r="CJ366"/>
      <c r="CK366"/>
      <c r="CL366"/>
      <c r="CM366"/>
      <c r="CN366"/>
      <c r="CO366"/>
      <c r="CP366"/>
      <c r="CQ366"/>
      <c r="CR366"/>
      <c r="CS366"/>
      <c r="CT366"/>
      <c r="CU366"/>
      <c r="CV366"/>
      <c r="CW366"/>
      <c r="CX366"/>
      <c r="CY366"/>
      <c r="CZ366"/>
      <c r="DA366"/>
      <c r="DB366"/>
      <c r="DC366"/>
      <c r="DD366"/>
      <c r="DE366"/>
      <c r="DF366"/>
      <c r="DG366"/>
      <c r="DH366"/>
      <c r="DI366"/>
      <c r="DJ366" s="21"/>
    </row>
    <row r="367" spans="1:114" s="1" customFormat="1" ht="25.5" x14ac:dyDescent="0.2">
      <c r="A367" s="104">
        <f t="shared" si="21"/>
        <v>12</v>
      </c>
      <c r="B367" s="105" t="s">
        <v>177</v>
      </c>
      <c r="C367" s="135"/>
      <c r="D367" s="138"/>
      <c r="E367" s="33"/>
      <c r="F367" s="4"/>
      <c r="G367" s="4"/>
      <c r="H367" s="4"/>
      <c r="I367" s="4"/>
      <c r="J367" s="4"/>
      <c r="K367" s="4"/>
      <c r="L367"/>
      <c r="M367"/>
      <c r="N367"/>
      <c r="O367"/>
      <c r="P367"/>
      <c r="Q367"/>
      <c r="R367"/>
      <c r="S367"/>
      <c r="T367"/>
      <c r="U367"/>
      <c r="V367"/>
      <c r="W367"/>
      <c r="X367"/>
      <c r="Y367"/>
      <c r="Z367"/>
      <c r="AA367"/>
      <c r="AB367"/>
      <c r="AC367"/>
      <c r="AD367"/>
      <c r="AE367"/>
      <c r="AF367"/>
      <c r="AG367"/>
      <c r="AH367"/>
      <c r="AI367"/>
      <c r="AJ367"/>
      <c r="AK367"/>
      <c r="AL367"/>
      <c r="AM367"/>
      <c r="AN367"/>
      <c r="AO367"/>
      <c r="AP367"/>
      <c r="AQ367"/>
      <c r="AR367"/>
      <c r="AS367"/>
      <c r="AT367"/>
      <c r="AU367"/>
      <c r="AV367"/>
      <c r="AW367"/>
      <c r="AX367"/>
      <c r="AY367"/>
      <c r="AZ367"/>
      <c r="BA367"/>
      <c r="BB367"/>
      <c r="BC367"/>
      <c r="BD367"/>
      <c r="BE367"/>
      <c r="BF367"/>
      <c r="BG367"/>
      <c r="BH367"/>
      <c r="BI367"/>
      <c r="BJ367"/>
      <c r="BK367"/>
      <c r="BL367"/>
      <c r="BM367"/>
      <c r="BN367"/>
      <c r="BO367"/>
      <c r="BP367"/>
      <c r="BQ367"/>
      <c r="BR367"/>
      <c r="BS367"/>
      <c r="BT367"/>
      <c r="BU367"/>
      <c r="BV367"/>
      <c r="BW367"/>
      <c r="BX367"/>
      <c r="BY367"/>
      <c r="BZ367"/>
      <c r="CA367"/>
      <c r="CB367"/>
      <c r="CC367"/>
      <c r="CD367"/>
      <c r="CE367"/>
      <c r="CF367"/>
      <c r="CG367"/>
      <c r="CH367"/>
      <c r="CI367"/>
      <c r="CJ367"/>
      <c r="CK367"/>
      <c r="CL367"/>
      <c r="CM367"/>
      <c r="CN367"/>
      <c r="CO367"/>
      <c r="CP367"/>
      <c r="CQ367"/>
      <c r="CR367"/>
      <c r="CS367"/>
      <c r="CT367"/>
      <c r="CU367"/>
      <c r="CV367"/>
      <c r="CW367"/>
      <c r="CX367"/>
      <c r="CY367"/>
      <c r="CZ367"/>
      <c r="DA367"/>
      <c r="DB367"/>
      <c r="DC367"/>
      <c r="DD367"/>
      <c r="DE367"/>
      <c r="DF367"/>
      <c r="DG367"/>
      <c r="DH367"/>
      <c r="DI367"/>
      <c r="DJ367" s="21"/>
    </row>
    <row r="368" spans="1:114" s="1" customFormat="1" x14ac:dyDescent="0.2">
      <c r="A368" s="104">
        <f t="shared" si="21"/>
        <v>13</v>
      </c>
      <c r="B368" s="105" t="s">
        <v>178</v>
      </c>
      <c r="C368" s="135"/>
      <c r="D368" s="138"/>
      <c r="E368" s="33"/>
      <c r="F368" s="4"/>
      <c r="G368" s="4"/>
      <c r="H368" s="4"/>
      <c r="I368" s="4"/>
      <c r="J368" s="4"/>
      <c r="K368" s="4"/>
      <c r="L368"/>
      <c r="M368"/>
      <c r="N368"/>
      <c r="O368"/>
      <c r="P368"/>
      <c r="Q368"/>
      <c r="R368"/>
      <c r="S368"/>
      <c r="T368"/>
      <c r="U368"/>
      <c r="V368"/>
      <c r="W368"/>
      <c r="X368"/>
      <c r="Y368"/>
      <c r="Z368"/>
      <c r="AA368"/>
      <c r="AB368"/>
      <c r="AC368"/>
      <c r="AD368"/>
      <c r="AE368"/>
      <c r="AF368"/>
      <c r="AG368"/>
      <c r="AH368"/>
      <c r="AI368"/>
      <c r="AJ368"/>
      <c r="AK368"/>
      <c r="AL368"/>
      <c r="AM368"/>
      <c r="AN368"/>
      <c r="AO368"/>
      <c r="AP368"/>
      <c r="AQ368"/>
      <c r="AR368"/>
      <c r="AS368"/>
      <c r="AT368"/>
      <c r="AU368"/>
      <c r="AV368"/>
      <c r="AW368"/>
      <c r="AX368"/>
      <c r="AY368"/>
      <c r="AZ368"/>
      <c r="BA368"/>
      <c r="BB368"/>
      <c r="BC368"/>
      <c r="BD368"/>
      <c r="BE368"/>
      <c r="BF368"/>
      <c r="BG368"/>
      <c r="BH368"/>
      <c r="BI368"/>
      <c r="BJ368"/>
      <c r="BK368"/>
      <c r="BL368"/>
      <c r="BM368"/>
      <c r="BN368"/>
      <c r="BO368"/>
      <c r="BP368"/>
      <c r="BQ368"/>
      <c r="BR368"/>
      <c r="BS368"/>
      <c r="BT368"/>
      <c r="BU368"/>
      <c r="BV368"/>
      <c r="BW368"/>
      <c r="BX368"/>
      <c r="BY368"/>
      <c r="BZ368"/>
      <c r="CA368"/>
      <c r="CB368"/>
      <c r="CC368"/>
      <c r="CD368"/>
      <c r="CE368"/>
      <c r="CF368"/>
      <c r="CG368"/>
      <c r="CH368"/>
      <c r="CI368"/>
      <c r="CJ368"/>
      <c r="CK368"/>
      <c r="CL368"/>
      <c r="CM368"/>
      <c r="CN368"/>
      <c r="CO368"/>
      <c r="CP368"/>
      <c r="CQ368"/>
      <c r="CR368"/>
      <c r="CS368"/>
      <c r="CT368"/>
      <c r="CU368"/>
      <c r="CV368"/>
      <c r="CW368"/>
      <c r="CX368"/>
      <c r="CY368"/>
      <c r="CZ368"/>
      <c r="DA368"/>
      <c r="DB368"/>
      <c r="DC368"/>
      <c r="DD368"/>
      <c r="DE368"/>
      <c r="DF368"/>
      <c r="DG368"/>
      <c r="DH368"/>
      <c r="DI368"/>
      <c r="DJ368" s="21"/>
    </row>
    <row r="369" spans="1:114" s="1" customFormat="1" x14ac:dyDescent="0.2">
      <c r="A369" s="104"/>
      <c r="B369" s="107" t="s">
        <v>157</v>
      </c>
      <c r="C369" s="136">
        <f>SUM(C356:C368)</f>
        <v>0</v>
      </c>
      <c r="D369" s="139"/>
      <c r="E369" s="31"/>
      <c r="F369" s="4"/>
      <c r="G369" s="4"/>
      <c r="H369" s="4"/>
      <c r="I369" s="4"/>
      <c r="J369" s="4"/>
      <c r="K369" s="4"/>
      <c r="L369"/>
      <c r="M369"/>
      <c r="N369"/>
      <c r="O369"/>
      <c r="P369"/>
      <c r="Q369"/>
      <c r="R369"/>
      <c r="S369"/>
      <c r="T369"/>
      <c r="U369"/>
      <c r="V369"/>
      <c r="W369"/>
      <c r="X369"/>
      <c r="Y369"/>
      <c r="Z369"/>
      <c r="AA369"/>
      <c r="AB369"/>
      <c r="AC369"/>
      <c r="AD369"/>
      <c r="AE369"/>
      <c r="AF369"/>
      <c r="AG369"/>
      <c r="AH369"/>
      <c r="AI369"/>
      <c r="AJ369"/>
      <c r="AK369"/>
      <c r="AL369"/>
      <c r="AM369"/>
      <c r="AN369"/>
      <c r="AO369"/>
      <c r="AP369"/>
      <c r="AQ369"/>
      <c r="AR369"/>
      <c r="AS369"/>
      <c r="AT369"/>
      <c r="AU369"/>
      <c r="AV369"/>
      <c r="AW369"/>
      <c r="AX369"/>
      <c r="AY369"/>
      <c r="AZ369"/>
      <c r="BA369"/>
      <c r="BB369"/>
      <c r="BC369"/>
      <c r="BD369"/>
      <c r="BE369"/>
      <c r="BF369"/>
      <c r="BG369"/>
      <c r="BH369"/>
      <c r="BI369"/>
      <c r="BJ369"/>
      <c r="BK369"/>
      <c r="BL369"/>
      <c r="BM369"/>
      <c r="BN369"/>
      <c r="BO369"/>
      <c r="BP369"/>
      <c r="BQ369"/>
      <c r="BR369"/>
      <c r="BS369"/>
      <c r="BT369"/>
      <c r="BU369"/>
      <c r="BV369"/>
      <c r="BW369"/>
      <c r="BX369"/>
      <c r="BY369"/>
      <c r="BZ369"/>
      <c r="CA369"/>
      <c r="CB369"/>
      <c r="CC369"/>
      <c r="CD369"/>
      <c r="CE369"/>
      <c r="CF369"/>
      <c r="CG369"/>
      <c r="CH369"/>
      <c r="CI369"/>
      <c r="CJ369"/>
      <c r="CK369"/>
      <c r="CL369"/>
      <c r="CM369"/>
      <c r="CN369"/>
      <c r="CO369"/>
      <c r="CP369"/>
      <c r="CQ369"/>
      <c r="CR369"/>
      <c r="CS369"/>
      <c r="CT369"/>
      <c r="CU369"/>
      <c r="CV369"/>
      <c r="CW369"/>
      <c r="CX369"/>
      <c r="CY369"/>
      <c r="CZ369"/>
      <c r="DA369"/>
      <c r="DB369"/>
      <c r="DC369"/>
      <c r="DD369"/>
      <c r="DE369"/>
      <c r="DF369"/>
      <c r="DG369"/>
      <c r="DH369"/>
      <c r="DI369"/>
      <c r="DJ369" s="21"/>
    </row>
    <row r="370" spans="1:114" s="6" customFormat="1" x14ac:dyDescent="0.2">
      <c r="A370" s="126"/>
      <c r="B370" s="121" t="s">
        <v>179</v>
      </c>
      <c r="C370" s="138"/>
      <c r="D370" s="138"/>
      <c r="E370" s="89">
        <f>C376/5</f>
        <v>0</v>
      </c>
      <c r="F370" s="4"/>
      <c r="G370" s="4"/>
      <c r="H370" s="4"/>
      <c r="I370" s="4"/>
      <c r="J370" s="4"/>
      <c r="K370" s="4"/>
      <c r="L370"/>
      <c r="M370"/>
      <c r="N370"/>
      <c r="O370"/>
      <c r="P370"/>
      <c r="Q370"/>
      <c r="R370"/>
      <c r="S370"/>
      <c r="T370"/>
      <c r="U370"/>
      <c r="V370"/>
      <c r="W370"/>
      <c r="X370"/>
      <c r="Y370"/>
      <c r="Z370"/>
      <c r="AA370"/>
      <c r="AB370"/>
      <c r="AC370"/>
      <c r="AD370"/>
      <c r="AE370"/>
      <c r="AF370"/>
      <c r="AG370"/>
      <c r="AH370"/>
      <c r="AI370"/>
      <c r="AJ370"/>
      <c r="AK370"/>
      <c r="AL370"/>
      <c r="AM370"/>
      <c r="AN370"/>
      <c r="AO370"/>
      <c r="AP370"/>
      <c r="AQ370"/>
      <c r="AR370"/>
      <c r="AS370"/>
      <c r="AT370"/>
      <c r="AU370"/>
      <c r="AV370"/>
      <c r="AW370"/>
      <c r="AX370"/>
      <c r="AY370"/>
      <c r="AZ370"/>
      <c r="BA370"/>
      <c r="BB370"/>
      <c r="BC370"/>
      <c r="BD370"/>
      <c r="BE370"/>
      <c r="BF370"/>
      <c r="BG370"/>
      <c r="BH370"/>
      <c r="BI370"/>
      <c r="BJ370"/>
      <c r="BK370"/>
      <c r="BL370"/>
      <c r="BM370"/>
      <c r="BN370"/>
      <c r="BO370"/>
      <c r="BP370"/>
      <c r="BQ370"/>
      <c r="BR370"/>
      <c r="BS370"/>
      <c r="BT370"/>
      <c r="BU370"/>
      <c r="BV370"/>
      <c r="BW370"/>
      <c r="BX370"/>
      <c r="BY370"/>
      <c r="BZ370"/>
      <c r="CA370"/>
      <c r="CB370"/>
      <c r="CC370"/>
      <c r="CD370"/>
      <c r="CE370"/>
      <c r="CF370"/>
      <c r="CG370"/>
      <c r="CH370"/>
      <c r="CI370"/>
      <c r="CJ370"/>
      <c r="CK370"/>
      <c r="CL370"/>
      <c r="CM370"/>
      <c r="CN370"/>
      <c r="CO370"/>
      <c r="CP370"/>
      <c r="CQ370"/>
      <c r="CR370"/>
      <c r="CS370"/>
      <c r="CT370"/>
      <c r="CU370"/>
      <c r="CV370"/>
      <c r="CW370"/>
      <c r="CX370"/>
      <c r="CY370"/>
      <c r="CZ370"/>
      <c r="DA370"/>
      <c r="DB370"/>
      <c r="DC370"/>
      <c r="DD370"/>
      <c r="DE370"/>
      <c r="DF370"/>
      <c r="DG370"/>
      <c r="DH370"/>
      <c r="DI370"/>
      <c r="DJ370" s="21"/>
    </row>
    <row r="371" spans="1:114" s="1" customFormat="1" x14ac:dyDescent="0.2">
      <c r="A371" s="104">
        <f t="shared" si="21"/>
        <v>1</v>
      </c>
      <c r="B371" s="105" t="s">
        <v>180</v>
      </c>
      <c r="C371" s="135">
        <v>0</v>
      </c>
      <c r="D371" s="138">
        <v>0</v>
      </c>
      <c r="E371" s="86"/>
      <c r="F371" s="4"/>
      <c r="G371" s="4"/>
      <c r="H371" s="4"/>
      <c r="I371" s="4"/>
      <c r="J371" s="4"/>
      <c r="K371" s="4"/>
      <c r="L371"/>
      <c r="M371"/>
      <c r="N371"/>
      <c r="O371"/>
      <c r="P371"/>
      <c r="Q371"/>
      <c r="R371"/>
      <c r="S371"/>
      <c r="T371"/>
      <c r="U371"/>
      <c r="V371"/>
      <c r="W371"/>
      <c r="X371"/>
      <c r="Y371"/>
      <c r="Z371"/>
      <c r="AA371"/>
      <c r="AB371"/>
      <c r="AC371"/>
      <c r="AD371"/>
      <c r="AE371"/>
      <c r="AF371"/>
      <c r="AG371"/>
      <c r="AH371"/>
      <c r="AI371"/>
      <c r="AJ371"/>
      <c r="AK371"/>
      <c r="AL371"/>
      <c r="AM371"/>
      <c r="AN371"/>
      <c r="AO371"/>
      <c r="AP371"/>
      <c r="AQ371"/>
      <c r="AR371"/>
      <c r="AS371"/>
      <c r="AT371"/>
      <c r="AU371"/>
      <c r="AV371"/>
      <c r="AW371"/>
      <c r="AX371"/>
      <c r="AY371"/>
      <c r="AZ371"/>
      <c r="BA371"/>
      <c r="BB371"/>
      <c r="BC371"/>
      <c r="BD371"/>
      <c r="BE371"/>
      <c r="BF371"/>
      <c r="BG371"/>
      <c r="BH371"/>
      <c r="BI371"/>
      <c r="BJ371"/>
      <c r="BK371"/>
      <c r="BL371"/>
      <c r="BM371"/>
      <c r="BN371"/>
      <c r="BO371"/>
      <c r="BP371"/>
      <c r="BQ371"/>
      <c r="BR371"/>
      <c r="BS371"/>
      <c r="BT371"/>
      <c r="BU371"/>
      <c r="BV371"/>
      <c r="BW371"/>
      <c r="BX371"/>
      <c r="BY371"/>
      <c r="BZ371"/>
      <c r="CA371"/>
      <c r="CB371"/>
      <c r="CC371"/>
      <c r="CD371"/>
      <c r="CE371"/>
      <c r="CF371"/>
      <c r="CG371"/>
      <c r="CH371"/>
      <c r="CI371"/>
      <c r="CJ371"/>
      <c r="CK371"/>
      <c r="CL371"/>
      <c r="CM371"/>
      <c r="CN371"/>
      <c r="CO371"/>
      <c r="CP371"/>
      <c r="CQ371"/>
      <c r="CR371"/>
      <c r="CS371"/>
      <c r="CT371"/>
      <c r="CU371"/>
      <c r="CV371"/>
      <c r="CW371"/>
      <c r="CX371"/>
      <c r="CY371"/>
      <c r="CZ371"/>
      <c r="DA371"/>
      <c r="DB371"/>
      <c r="DC371"/>
      <c r="DD371"/>
      <c r="DE371"/>
      <c r="DF371"/>
      <c r="DG371"/>
      <c r="DH371"/>
      <c r="DI371"/>
      <c r="DJ371" s="21"/>
    </row>
    <row r="372" spans="1:114" s="1" customFormat="1" x14ac:dyDescent="0.2">
      <c r="A372" s="104">
        <f t="shared" si="21"/>
        <v>2</v>
      </c>
      <c r="B372" s="105" t="s">
        <v>135</v>
      </c>
      <c r="C372" s="135">
        <v>0</v>
      </c>
      <c r="D372" s="138">
        <v>0</v>
      </c>
      <c r="E372" s="86"/>
      <c r="F372" s="4"/>
      <c r="G372" s="4"/>
      <c r="H372" s="4"/>
      <c r="I372" s="4"/>
      <c r="J372" s="4"/>
      <c r="K372" s="4"/>
      <c r="L372"/>
      <c r="M372"/>
      <c r="N372"/>
      <c r="O372"/>
      <c r="P372"/>
      <c r="Q372"/>
      <c r="R372"/>
      <c r="S372"/>
      <c r="T372"/>
      <c r="U372"/>
      <c r="V372"/>
      <c r="W372"/>
      <c r="X372"/>
      <c r="Y372"/>
      <c r="Z372"/>
      <c r="AA372"/>
      <c r="AB372"/>
      <c r="AC372"/>
      <c r="AD372"/>
      <c r="AE372"/>
      <c r="AF372"/>
      <c r="AG372"/>
      <c r="AH372"/>
      <c r="AI372"/>
      <c r="AJ372"/>
      <c r="AK372"/>
      <c r="AL372"/>
      <c r="AM372"/>
      <c r="AN372"/>
      <c r="AO372"/>
      <c r="AP372"/>
      <c r="AQ372"/>
      <c r="AR372"/>
      <c r="AS372"/>
      <c r="AT372"/>
      <c r="AU372"/>
      <c r="AV372"/>
      <c r="AW372"/>
      <c r="AX372"/>
      <c r="AY372"/>
      <c r="AZ372"/>
      <c r="BA372"/>
      <c r="BB372"/>
      <c r="BC372"/>
      <c r="BD372"/>
      <c r="BE372"/>
      <c r="BF372"/>
      <c r="BG372"/>
      <c r="BH372"/>
      <c r="BI372"/>
      <c r="BJ372"/>
      <c r="BK372"/>
      <c r="BL372"/>
      <c r="BM372"/>
      <c r="BN372"/>
      <c r="BO372"/>
      <c r="BP372"/>
      <c r="BQ372"/>
      <c r="BR372"/>
      <c r="BS372"/>
      <c r="BT372"/>
      <c r="BU372"/>
      <c r="BV372"/>
      <c r="BW372"/>
      <c r="BX372"/>
      <c r="BY372"/>
      <c r="BZ372"/>
      <c r="CA372"/>
      <c r="CB372"/>
      <c r="CC372"/>
      <c r="CD372"/>
      <c r="CE372"/>
      <c r="CF372"/>
      <c r="CG372"/>
      <c r="CH372"/>
      <c r="CI372"/>
      <c r="CJ372"/>
      <c r="CK372"/>
      <c r="CL372"/>
      <c r="CM372"/>
      <c r="CN372"/>
      <c r="CO372"/>
      <c r="CP372"/>
      <c r="CQ372"/>
      <c r="CR372"/>
      <c r="CS372"/>
      <c r="CT372"/>
      <c r="CU372"/>
      <c r="CV372"/>
      <c r="CW372"/>
      <c r="CX372"/>
      <c r="CY372"/>
      <c r="CZ372"/>
      <c r="DA372"/>
      <c r="DB372"/>
      <c r="DC372"/>
      <c r="DD372"/>
      <c r="DE372"/>
      <c r="DF372"/>
      <c r="DG372"/>
      <c r="DH372"/>
      <c r="DI372"/>
      <c r="DJ372" s="21"/>
    </row>
    <row r="373" spans="1:114" s="1" customFormat="1" x14ac:dyDescent="0.2">
      <c r="A373" s="104">
        <f t="shared" si="21"/>
        <v>3</v>
      </c>
      <c r="B373" s="105" t="s">
        <v>136</v>
      </c>
      <c r="C373" s="135">
        <v>0</v>
      </c>
      <c r="D373" s="138">
        <v>0</v>
      </c>
      <c r="E373" s="33"/>
      <c r="F373" s="4"/>
      <c r="G373" s="4"/>
      <c r="H373" s="4"/>
      <c r="I373" s="4"/>
      <c r="J373" s="4"/>
      <c r="K373" s="4"/>
      <c r="L373"/>
      <c r="M373"/>
      <c r="N373"/>
      <c r="O373"/>
      <c r="P373"/>
      <c r="Q373"/>
      <c r="R373"/>
      <c r="S373"/>
      <c r="T373"/>
      <c r="U373"/>
      <c r="V373"/>
      <c r="W373"/>
      <c r="X373"/>
      <c r="Y373"/>
      <c r="Z373"/>
      <c r="AA373"/>
      <c r="AB373"/>
      <c r="AC373"/>
      <c r="AD373"/>
      <c r="AE373"/>
      <c r="AF373"/>
      <c r="AG373"/>
      <c r="AH373"/>
      <c r="AI373"/>
      <c r="AJ373"/>
      <c r="AK373"/>
      <c r="AL373"/>
      <c r="AM373"/>
      <c r="AN373"/>
      <c r="AO373"/>
      <c r="AP373"/>
      <c r="AQ373"/>
      <c r="AR373"/>
      <c r="AS373"/>
      <c r="AT373"/>
      <c r="AU373"/>
      <c r="AV373"/>
      <c r="AW373"/>
      <c r="AX373"/>
      <c r="AY373"/>
      <c r="AZ373"/>
      <c r="BA373"/>
      <c r="BB373"/>
      <c r="BC373"/>
      <c r="BD373"/>
      <c r="BE373"/>
      <c r="BF373"/>
      <c r="BG373"/>
      <c r="BH373"/>
      <c r="BI373"/>
      <c r="BJ373"/>
      <c r="BK373"/>
      <c r="BL373"/>
      <c r="BM373"/>
      <c r="BN373"/>
      <c r="BO373"/>
      <c r="BP373"/>
      <c r="BQ373"/>
      <c r="BR373"/>
      <c r="BS373"/>
      <c r="BT373"/>
      <c r="BU373"/>
      <c r="BV373"/>
      <c r="BW373"/>
      <c r="BX373"/>
      <c r="BY373"/>
      <c r="BZ373"/>
      <c r="CA373"/>
      <c r="CB373"/>
      <c r="CC373"/>
      <c r="CD373"/>
      <c r="CE373"/>
      <c r="CF373"/>
      <c r="CG373"/>
      <c r="CH373"/>
      <c r="CI373"/>
      <c r="CJ373"/>
      <c r="CK373"/>
      <c r="CL373"/>
      <c r="CM373"/>
      <c r="CN373"/>
      <c r="CO373"/>
      <c r="CP373"/>
      <c r="CQ373"/>
      <c r="CR373"/>
      <c r="CS373"/>
      <c r="CT373"/>
      <c r="CU373"/>
      <c r="CV373"/>
      <c r="CW373"/>
      <c r="CX373"/>
      <c r="CY373"/>
      <c r="CZ373"/>
      <c r="DA373"/>
      <c r="DB373"/>
      <c r="DC373"/>
      <c r="DD373"/>
      <c r="DE373"/>
      <c r="DF373"/>
      <c r="DG373"/>
      <c r="DH373"/>
      <c r="DI373"/>
      <c r="DJ373" s="21"/>
    </row>
    <row r="374" spans="1:114" s="1" customFormat="1" ht="25.5" x14ac:dyDescent="0.2">
      <c r="A374" s="104">
        <f t="shared" si="21"/>
        <v>4</v>
      </c>
      <c r="B374" s="105" t="s">
        <v>137</v>
      </c>
      <c r="C374" s="135">
        <v>0</v>
      </c>
      <c r="D374" s="139">
        <v>0</v>
      </c>
      <c r="E374" s="33"/>
      <c r="F374" s="4"/>
      <c r="G374" s="4"/>
      <c r="H374" s="4"/>
      <c r="I374" s="4"/>
      <c r="J374" s="4"/>
      <c r="K374" s="4"/>
      <c r="L374"/>
      <c r="M374"/>
      <c r="N374"/>
      <c r="O374"/>
      <c r="P374"/>
      <c r="Q374"/>
      <c r="R374"/>
      <c r="S374"/>
      <c r="T374"/>
      <c r="U374"/>
      <c r="V374"/>
      <c r="W374"/>
      <c r="X374"/>
      <c r="Y374"/>
      <c r="Z374"/>
      <c r="AA374"/>
      <c r="AB374"/>
      <c r="AC374"/>
      <c r="AD374"/>
      <c r="AE374"/>
      <c r="AF374"/>
      <c r="AG374"/>
      <c r="AH374"/>
      <c r="AI374"/>
      <c r="AJ374"/>
      <c r="AK374"/>
      <c r="AL374"/>
      <c r="AM374"/>
      <c r="AN374"/>
      <c r="AO374"/>
      <c r="AP374"/>
      <c r="AQ374"/>
      <c r="AR374"/>
      <c r="AS374"/>
      <c r="AT374"/>
      <c r="AU374"/>
      <c r="AV374"/>
      <c r="AW374"/>
      <c r="AX374"/>
      <c r="AY374"/>
      <c r="AZ374"/>
      <c r="BA374"/>
      <c r="BB374"/>
      <c r="BC374"/>
      <c r="BD374"/>
      <c r="BE374"/>
      <c r="BF374"/>
      <c r="BG374"/>
      <c r="BH374"/>
      <c r="BI374"/>
      <c r="BJ374"/>
      <c r="BK374"/>
      <c r="BL374"/>
      <c r="BM374"/>
      <c r="BN374"/>
      <c r="BO374"/>
      <c r="BP374"/>
      <c r="BQ374"/>
      <c r="BR374"/>
      <c r="BS374"/>
      <c r="BT374"/>
      <c r="BU374"/>
      <c r="BV374"/>
      <c r="BW374"/>
      <c r="BX374"/>
      <c r="BY374"/>
      <c r="BZ374"/>
      <c r="CA374"/>
      <c r="CB374"/>
      <c r="CC374"/>
      <c r="CD374"/>
      <c r="CE374"/>
      <c r="CF374"/>
      <c r="CG374"/>
      <c r="CH374"/>
      <c r="CI374"/>
      <c r="CJ374"/>
      <c r="CK374"/>
      <c r="CL374"/>
      <c r="CM374"/>
      <c r="CN374"/>
      <c r="CO374"/>
      <c r="CP374"/>
      <c r="CQ374"/>
      <c r="CR374"/>
      <c r="CS374"/>
      <c r="CT374"/>
      <c r="CU374"/>
      <c r="CV374"/>
      <c r="CW374"/>
      <c r="CX374"/>
      <c r="CY374"/>
      <c r="CZ374"/>
      <c r="DA374"/>
      <c r="DB374"/>
      <c r="DC374"/>
      <c r="DD374"/>
      <c r="DE374"/>
      <c r="DF374"/>
      <c r="DG374"/>
      <c r="DH374"/>
      <c r="DI374"/>
      <c r="DJ374" s="21"/>
    </row>
    <row r="375" spans="1:114" s="1" customFormat="1" x14ac:dyDescent="0.2">
      <c r="A375" s="104">
        <f t="shared" si="21"/>
        <v>5</v>
      </c>
      <c r="B375" s="105" t="s">
        <v>192</v>
      </c>
      <c r="C375" s="135">
        <v>0</v>
      </c>
      <c r="D375" s="138">
        <v>0</v>
      </c>
      <c r="E375" s="33"/>
      <c r="F375" s="4"/>
      <c r="G375" s="4"/>
      <c r="H375" s="4"/>
      <c r="I375" s="4"/>
      <c r="J375" s="4"/>
      <c r="K375" s="4"/>
      <c r="L375"/>
      <c r="M375"/>
      <c r="N375"/>
      <c r="O375"/>
      <c r="P375"/>
      <c r="Q375"/>
      <c r="R375"/>
      <c r="S375"/>
      <c r="T375"/>
      <c r="U375"/>
      <c r="V375"/>
      <c r="W375"/>
      <c r="X375"/>
      <c r="Y375"/>
      <c r="Z375"/>
      <c r="AA375"/>
      <c r="AB375"/>
      <c r="AC375"/>
      <c r="AD375"/>
      <c r="AE375"/>
      <c r="AF375"/>
      <c r="AG375"/>
      <c r="AH375"/>
      <c r="AI375"/>
      <c r="AJ375"/>
      <c r="AK375"/>
      <c r="AL375"/>
      <c r="AM375"/>
      <c r="AN375"/>
      <c r="AO375"/>
      <c r="AP375"/>
      <c r="AQ375"/>
      <c r="AR375"/>
      <c r="AS375"/>
      <c r="AT375"/>
      <c r="AU375"/>
      <c r="AV375"/>
      <c r="AW375"/>
      <c r="AX375"/>
      <c r="AY375"/>
      <c r="AZ375"/>
      <c r="BA375"/>
      <c r="BB375"/>
      <c r="BC375"/>
      <c r="BD375"/>
      <c r="BE375"/>
      <c r="BF375"/>
      <c r="BG375"/>
      <c r="BH375"/>
      <c r="BI375"/>
      <c r="BJ375"/>
      <c r="BK375"/>
      <c r="BL375"/>
      <c r="BM375"/>
      <c r="BN375"/>
      <c r="BO375"/>
      <c r="BP375"/>
      <c r="BQ375"/>
      <c r="BR375"/>
      <c r="BS375"/>
      <c r="BT375"/>
      <c r="BU375"/>
      <c r="BV375"/>
      <c r="BW375"/>
      <c r="BX375"/>
      <c r="BY375"/>
      <c r="BZ375"/>
      <c r="CA375"/>
      <c r="CB375"/>
      <c r="CC375"/>
      <c r="CD375"/>
      <c r="CE375"/>
      <c r="CF375"/>
      <c r="CG375"/>
      <c r="CH375"/>
      <c r="CI375"/>
      <c r="CJ375"/>
      <c r="CK375"/>
      <c r="CL375"/>
      <c r="CM375"/>
      <c r="CN375"/>
      <c r="CO375"/>
      <c r="CP375"/>
      <c r="CQ375"/>
      <c r="CR375"/>
      <c r="CS375"/>
      <c r="CT375"/>
      <c r="CU375"/>
      <c r="CV375"/>
      <c r="CW375"/>
      <c r="CX375"/>
      <c r="CY375"/>
      <c r="CZ375"/>
      <c r="DA375"/>
      <c r="DB375"/>
      <c r="DC375"/>
      <c r="DD375"/>
      <c r="DE375"/>
      <c r="DF375"/>
      <c r="DG375"/>
      <c r="DH375"/>
      <c r="DI375"/>
      <c r="DJ375" s="21"/>
    </row>
    <row r="376" spans="1:114" s="1" customFormat="1" ht="13.5" thickBot="1" x14ac:dyDescent="0.25">
      <c r="A376" s="104"/>
      <c r="B376" s="107" t="s">
        <v>157</v>
      </c>
      <c r="C376" s="136">
        <f>SUM(C371:C375)</f>
        <v>0</v>
      </c>
      <c r="D376" s="139"/>
      <c r="E376" s="36"/>
      <c r="F376" s="4"/>
      <c r="G376" s="4"/>
      <c r="H376" s="4"/>
      <c r="I376" s="4"/>
      <c r="J376" s="4"/>
      <c r="K376" s="4"/>
      <c r="L376"/>
      <c r="M376"/>
      <c r="N376"/>
      <c r="O376"/>
      <c r="P376"/>
      <c r="Q376"/>
      <c r="R376"/>
      <c r="S376"/>
      <c r="T376"/>
      <c r="U376"/>
      <c r="V376"/>
      <c r="W376"/>
      <c r="X376"/>
      <c r="Y376"/>
      <c r="Z376"/>
      <c r="AA376"/>
      <c r="AB376"/>
      <c r="AC376"/>
      <c r="AD376"/>
      <c r="AE376"/>
      <c r="AF376"/>
      <c r="AG376"/>
      <c r="AH376"/>
      <c r="AI376"/>
      <c r="AJ376"/>
      <c r="AK376"/>
      <c r="AL376"/>
      <c r="AM376"/>
      <c r="AN376"/>
      <c r="AO376"/>
      <c r="AP376"/>
      <c r="AQ376"/>
      <c r="AR376"/>
      <c r="AS376"/>
      <c r="AT376"/>
      <c r="AU376"/>
      <c r="AV376"/>
      <c r="AW376"/>
      <c r="AX376"/>
      <c r="AY376"/>
      <c r="AZ376"/>
      <c r="BA376"/>
      <c r="BB376"/>
      <c r="BC376"/>
      <c r="BD376"/>
      <c r="BE376"/>
      <c r="BF376"/>
      <c r="BG376"/>
      <c r="BH376"/>
      <c r="BI376"/>
      <c r="BJ376"/>
      <c r="BK376"/>
      <c r="BL376"/>
      <c r="BM376"/>
      <c r="BN376"/>
      <c r="BO376"/>
      <c r="BP376"/>
      <c r="BQ376"/>
      <c r="BR376"/>
      <c r="BS376"/>
      <c r="BT376"/>
      <c r="BU376"/>
      <c r="BV376"/>
      <c r="BW376"/>
      <c r="BX376"/>
      <c r="BY376"/>
      <c r="BZ376"/>
      <c r="CA376"/>
      <c r="CB376"/>
      <c r="CC376"/>
      <c r="CD376"/>
      <c r="CE376"/>
      <c r="CF376"/>
      <c r="CG376"/>
      <c r="CH376"/>
      <c r="CI376"/>
      <c r="CJ376"/>
      <c r="CK376"/>
      <c r="CL376"/>
      <c r="CM376"/>
      <c r="CN376"/>
      <c r="CO376"/>
      <c r="CP376"/>
      <c r="CQ376"/>
      <c r="CR376"/>
      <c r="CS376"/>
      <c r="CT376"/>
      <c r="CU376"/>
      <c r="CV376"/>
      <c r="CW376"/>
      <c r="CX376"/>
      <c r="CY376"/>
      <c r="CZ376"/>
      <c r="DA376"/>
      <c r="DB376"/>
      <c r="DC376"/>
      <c r="DD376"/>
      <c r="DE376"/>
      <c r="DF376"/>
      <c r="DG376"/>
      <c r="DH376"/>
      <c r="DI376"/>
      <c r="DJ376" s="21"/>
    </row>
    <row r="377" spans="1:114" x14ac:dyDescent="0.2">
      <c r="B377" s="4"/>
      <c r="C377" s="137"/>
      <c r="D377" s="137"/>
      <c r="E377" s="4"/>
      <c r="F377" s="4"/>
      <c r="G377" s="4"/>
      <c r="H377" s="4"/>
      <c r="I377" s="4"/>
      <c r="J377" s="4"/>
      <c r="K377" s="4"/>
    </row>
    <row r="378" spans="1:114" x14ac:dyDescent="0.2">
      <c r="B378" s="4"/>
      <c r="C378" s="137"/>
      <c r="D378" s="137"/>
      <c r="E378" s="4"/>
      <c r="F378" s="4"/>
      <c r="G378" s="4"/>
      <c r="H378" s="4"/>
      <c r="I378" s="4"/>
      <c r="J378" s="4"/>
      <c r="K378" s="4"/>
    </row>
    <row r="379" spans="1:114" x14ac:dyDescent="0.2">
      <c r="B379" s="4"/>
      <c r="C379" s="137"/>
      <c r="D379" s="137"/>
      <c r="E379" s="4"/>
      <c r="F379" s="4"/>
      <c r="G379" s="4"/>
      <c r="H379" s="4"/>
      <c r="I379" s="4"/>
      <c r="J379" s="4"/>
      <c r="K379" s="4"/>
    </row>
    <row r="380" spans="1:114" x14ac:dyDescent="0.2">
      <c r="B380" s="4"/>
      <c r="C380" s="137"/>
      <c r="D380" s="137"/>
      <c r="E380" s="4"/>
      <c r="F380" s="4"/>
      <c r="G380" s="4"/>
      <c r="H380" s="4"/>
      <c r="I380" s="4"/>
      <c r="J380" s="4"/>
      <c r="K380" s="4"/>
    </row>
    <row r="381" spans="1:114" x14ac:dyDescent="0.2">
      <c r="B381" s="4"/>
      <c r="C381" s="137"/>
      <c r="D381" s="137"/>
      <c r="E381" s="37"/>
      <c r="F381" s="4"/>
      <c r="G381" s="4"/>
      <c r="H381" s="4"/>
      <c r="I381" s="4"/>
      <c r="J381" s="4"/>
      <c r="K381" s="4"/>
    </row>
    <row r="382" spans="1:114" x14ac:dyDescent="0.2">
      <c r="B382" s="4"/>
      <c r="C382" s="137"/>
      <c r="D382" s="137"/>
      <c r="E382" s="37"/>
      <c r="F382" s="4"/>
      <c r="G382" s="4"/>
      <c r="H382" s="4"/>
      <c r="I382" s="4"/>
      <c r="J382" s="4"/>
      <c r="K382" s="4"/>
    </row>
    <row r="383" spans="1:114" x14ac:dyDescent="0.2">
      <c r="B383" s="4"/>
      <c r="C383" s="137"/>
      <c r="D383" s="137"/>
      <c r="E383" s="37"/>
      <c r="F383" s="4"/>
      <c r="G383" s="4"/>
      <c r="H383" s="4"/>
      <c r="I383" s="4"/>
      <c r="J383" s="4"/>
      <c r="K383" s="4"/>
    </row>
    <row r="384" spans="1:114" x14ac:dyDescent="0.2">
      <c r="B384" s="4"/>
      <c r="C384" s="137"/>
      <c r="D384" s="137"/>
      <c r="E384" s="37"/>
      <c r="F384" s="4"/>
      <c r="G384" s="4"/>
      <c r="H384" s="4"/>
      <c r="I384" s="4"/>
      <c r="J384" s="4"/>
      <c r="K384" s="4"/>
    </row>
    <row r="385" spans="1:11" x14ac:dyDescent="0.2">
      <c r="B385" s="4"/>
      <c r="C385" s="137"/>
      <c r="D385" s="137"/>
      <c r="E385" s="37"/>
      <c r="F385" s="4"/>
      <c r="G385" s="4"/>
      <c r="H385" s="4"/>
      <c r="I385" s="4"/>
      <c r="J385" s="4"/>
      <c r="K385" s="4"/>
    </row>
    <row r="386" spans="1:11" x14ac:dyDescent="0.2">
      <c r="B386" s="4"/>
      <c r="C386" s="137"/>
      <c r="D386" s="137"/>
      <c r="E386" s="37"/>
      <c r="F386" s="4"/>
      <c r="G386" s="4"/>
      <c r="H386" s="4"/>
      <c r="I386" s="4"/>
      <c r="J386" s="4"/>
      <c r="K386" s="4"/>
    </row>
    <row r="387" spans="1:11" x14ac:dyDescent="0.2">
      <c r="A387"/>
      <c r="B387" s="4"/>
      <c r="C387" s="137"/>
      <c r="D387" s="137"/>
      <c r="E387" s="37"/>
      <c r="F387" s="4"/>
      <c r="G387" s="4"/>
      <c r="H387" s="4"/>
      <c r="I387" s="4"/>
      <c r="J387" s="4"/>
      <c r="K387" s="4"/>
    </row>
    <row r="388" spans="1:11" x14ac:dyDescent="0.2">
      <c r="A388"/>
      <c r="B388" s="4"/>
      <c r="C388" s="137"/>
      <c r="D388" s="137"/>
      <c r="E388" s="37"/>
      <c r="F388" s="4"/>
      <c r="G388" s="4"/>
      <c r="H388" s="4"/>
      <c r="I388" s="4"/>
      <c r="J388" s="4"/>
      <c r="K388" s="4"/>
    </row>
    <row r="389" spans="1:11" x14ac:dyDescent="0.2">
      <c r="A389"/>
      <c r="B389" s="4"/>
      <c r="C389" s="137"/>
      <c r="D389" s="137"/>
      <c r="E389" s="37"/>
      <c r="F389" s="4"/>
      <c r="G389" s="4"/>
      <c r="H389" s="4"/>
      <c r="I389" s="4"/>
      <c r="J389" s="4"/>
      <c r="K389" s="4"/>
    </row>
    <row r="390" spans="1:11" x14ac:dyDescent="0.2">
      <c r="A390"/>
      <c r="B390" s="4"/>
      <c r="C390" s="137"/>
      <c r="D390" s="137">
        <v>0</v>
      </c>
      <c r="E390" s="37"/>
      <c r="F390" s="4"/>
      <c r="G390" s="4"/>
      <c r="H390" s="4"/>
      <c r="I390" s="4"/>
      <c r="J390" s="4"/>
      <c r="K390" s="4"/>
    </row>
    <row r="391" spans="1:11" x14ac:dyDescent="0.2">
      <c r="A391"/>
      <c r="B391" s="4"/>
      <c r="C391" s="137"/>
      <c r="D391" s="137"/>
      <c r="E391" s="37"/>
      <c r="F391" s="4"/>
      <c r="G391" s="4"/>
      <c r="H391" s="4"/>
      <c r="I391" s="4"/>
      <c r="J391" s="4"/>
      <c r="K391" s="4"/>
    </row>
    <row r="392" spans="1:11" x14ac:dyDescent="0.2">
      <c r="A392"/>
      <c r="B392" s="4"/>
      <c r="C392" s="137"/>
      <c r="D392" s="137"/>
      <c r="E392" s="37"/>
      <c r="F392" s="4"/>
      <c r="G392" s="4"/>
      <c r="H392" s="4"/>
      <c r="I392" s="4"/>
      <c r="J392" s="4"/>
      <c r="K392" s="4"/>
    </row>
    <row r="393" spans="1:11" x14ac:dyDescent="0.2">
      <c r="A393"/>
      <c r="B393" s="4"/>
      <c r="C393" s="137"/>
      <c r="D393" s="137"/>
      <c r="E393" s="37"/>
      <c r="F393" s="4"/>
      <c r="G393" s="4"/>
      <c r="H393" s="4"/>
      <c r="I393" s="4"/>
      <c r="J393" s="4"/>
      <c r="K393" s="4"/>
    </row>
    <row r="394" spans="1:11" x14ac:dyDescent="0.2">
      <c r="A394"/>
      <c r="B394" s="4"/>
      <c r="C394" s="137"/>
      <c r="D394" s="137"/>
      <c r="E394" s="37"/>
      <c r="F394" s="4"/>
      <c r="G394" s="4"/>
      <c r="H394" s="4"/>
      <c r="I394" s="4"/>
      <c r="J394" s="4"/>
      <c r="K394" s="4"/>
    </row>
    <row r="395" spans="1:11" x14ac:dyDescent="0.2">
      <c r="A395"/>
      <c r="C395" s="137"/>
      <c r="D395" s="137"/>
      <c r="E395" s="14"/>
      <c r="F395" s="4"/>
      <c r="G395" s="4"/>
      <c r="H395" s="4"/>
      <c r="I395" s="4"/>
      <c r="J395" s="4"/>
      <c r="K395" s="4"/>
    </row>
    <row r="396" spans="1:11" x14ac:dyDescent="0.2">
      <c r="A396"/>
      <c r="C396" s="137"/>
      <c r="D396" s="137"/>
      <c r="E396" s="14"/>
      <c r="F396" s="4"/>
      <c r="G396" s="4"/>
      <c r="H396" s="4"/>
      <c r="I396" s="4"/>
      <c r="J396" s="4"/>
      <c r="K396" s="4"/>
    </row>
    <row r="397" spans="1:11" x14ac:dyDescent="0.2">
      <c r="A397"/>
      <c r="C397" s="137"/>
      <c r="D397" s="137"/>
      <c r="E397" s="14"/>
      <c r="F397" s="4"/>
      <c r="G397" s="4"/>
      <c r="H397" s="4"/>
      <c r="I397" s="4"/>
      <c r="J397" s="4"/>
      <c r="K397" s="4"/>
    </row>
    <row r="398" spans="1:11" x14ac:dyDescent="0.2">
      <c r="A398"/>
      <c r="C398" s="137"/>
      <c r="D398" s="137"/>
      <c r="E398" s="14"/>
      <c r="F398" s="4"/>
      <c r="G398" s="4"/>
      <c r="H398" s="4"/>
      <c r="I398" s="4"/>
      <c r="J398" s="4"/>
      <c r="K398" s="4"/>
    </row>
    <row r="399" spans="1:11" x14ac:dyDescent="0.2">
      <c r="A399"/>
      <c r="C399" s="137"/>
      <c r="D399" s="137"/>
      <c r="E399" s="14"/>
      <c r="F399" s="4"/>
      <c r="G399" s="4"/>
      <c r="H399" s="4"/>
      <c r="I399" s="4"/>
      <c r="J399" s="4"/>
      <c r="K399" s="4"/>
    </row>
    <row r="400" spans="1:11" x14ac:dyDescent="0.2">
      <c r="A400"/>
      <c r="C400" s="137"/>
      <c r="D400" s="137"/>
      <c r="E400" s="14"/>
      <c r="F400" s="4"/>
      <c r="G400" s="4"/>
      <c r="H400" s="4"/>
      <c r="I400" s="4"/>
      <c r="J400" s="4"/>
      <c r="K400" s="4"/>
    </row>
    <row r="401" spans="1:11" x14ac:dyDescent="0.2">
      <c r="A401"/>
      <c r="C401" s="137"/>
      <c r="D401" s="137"/>
      <c r="E401" s="14"/>
      <c r="F401" s="4"/>
      <c r="G401" s="4"/>
      <c r="H401" s="4"/>
      <c r="I401" s="4"/>
      <c r="J401" s="4"/>
      <c r="K401" s="4"/>
    </row>
    <row r="402" spans="1:11" x14ac:dyDescent="0.2">
      <c r="A402"/>
      <c r="C402" s="137"/>
      <c r="D402" s="137"/>
      <c r="E402" s="14"/>
      <c r="F402" s="4"/>
      <c r="G402" s="4"/>
      <c r="H402" s="4"/>
      <c r="I402" s="4"/>
      <c r="J402" s="4"/>
      <c r="K402" s="4"/>
    </row>
    <row r="403" spans="1:11" x14ac:dyDescent="0.2">
      <c r="A403"/>
      <c r="C403" s="137"/>
      <c r="D403" s="137"/>
      <c r="E403" s="14"/>
      <c r="F403" s="4"/>
      <c r="G403" s="4"/>
      <c r="H403" s="4"/>
      <c r="I403" s="4"/>
      <c r="J403" s="4"/>
      <c r="K403" s="4"/>
    </row>
    <row r="404" spans="1:11" x14ac:dyDescent="0.2">
      <c r="A404"/>
      <c r="C404" s="137"/>
      <c r="D404" s="137"/>
      <c r="E404" s="14"/>
      <c r="F404" s="4"/>
      <c r="G404" s="4"/>
      <c r="H404" s="4"/>
      <c r="I404" s="4"/>
      <c r="J404" s="4"/>
      <c r="K404" s="4"/>
    </row>
    <row r="405" spans="1:11" x14ac:dyDescent="0.2">
      <c r="A405"/>
      <c r="C405" s="137"/>
      <c r="D405" s="137"/>
      <c r="E405" s="14"/>
    </row>
    <row r="406" spans="1:11" x14ac:dyDescent="0.2">
      <c r="A406"/>
      <c r="C406" s="137"/>
      <c r="D406" s="137"/>
      <c r="E406" s="14"/>
    </row>
    <row r="407" spans="1:11" x14ac:dyDescent="0.2">
      <c r="A407"/>
      <c r="C407" s="137"/>
      <c r="D407" s="137"/>
      <c r="E407" s="14"/>
    </row>
    <row r="408" spans="1:11" x14ac:dyDescent="0.2">
      <c r="A408"/>
      <c r="C408" s="137"/>
      <c r="D408" s="137"/>
      <c r="E408" s="14"/>
    </row>
    <row r="409" spans="1:11" x14ac:dyDescent="0.2">
      <c r="A409"/>
      <c r="C409" s="137"/>
      <c r="D409" s="137"/>
      <c r="E409" s="14"/>
    </row>
    <row r="410" spans="1:11" x14ac:dyDescent="0.2">
      <c r="A410"/>
      <c r="C410" s="137"/>
      <c r="D410" s="137"/>
      <c r="E410" s="14"/>
    </row>
    <row r="411" spans="1:11" x14ac:dyDescent="0.2">
      <c r="A411"/>
      <c r="C411" s="137"/>
      <c r="D411" s="137"/>
      <c r="E411" s="14"/>
    </row>
    <row r="412" spans="1:11" x14ac:dyDescent="0.2">
      <c r="A412"/>
      <c r="C412" s="137"/>
      <c r="D412" s="137"/>
      <c r="E412" s="14"/>
    </row>
    <row r="413" spans="1:11" x14ac:dyDescent="0.2">
      <c r="A413"/>
      <c r="C413" s="137"/>
      <c r="D413" s="137"/>
      <c r="E413" s="14"/>
    </row>
    <row r="414" spans="1:11" x14ac:dyDescent="0.2">
      <c r="A414"/>
      <c r="C414" s="137"/>
      <c r="D414" s="137"/>
      <c r="E414" s="14"/>
    </row>
    <row r="415" spans="1:11" x14ac:dyDescent="0.2">
      <c r="A415"/>
      <c r="C415" s="137"/>
      <c r="D415" s="137"/>
      <c r="E415" s="14"/>
    </row>
    <row r="416" spans="1:11" x14ac:dyDescent="0.2">
      <c r="A416"/>
      <c r="C416" s="137"/>
      <c r="D416" s="137"/>
      <c r="E416" s="14"/>
    </row>
    <row r="417" spans="1:5" x14ac:dyDescent="0.2">
      <c r="A417"/>
      <c r="C417" s="137"/>
      <c r="D417" s="137"/>
      <c r="E417" s="14"/>
    </row>
    <row r="418" spans="1:5" x14ac:dyDescent="0.2">
      <c r="A418"/>
      <c r="C418" s="137"/>
      <c r="D418" s="137"/>
      <c r="E418" s="14"/>
    </row>
    <row r="419" spans="1:5" x14ac:dyDescent="0.2">
      <c r="A419"/>
      <c r="C419" s="137"/>
      <c r="D419" s="137"/>
      <c r="E419" s="14"/>
    </row>
    <row r="420" spans="1:5" x14ac:dyDescent="0.2">
      <c r="A420"/>
      <c r="C420" s="137"/>
      <c r="D420" s="137"/>
      <c r="E420" s="142"/>
    </row>
    <row r="421" spans="1:5" x14ac:dyDescent="0.2">
      <c r="A421"/>
      <c r="C421" s="137"/>
      <c r="D421" s="137"/>
      <c r="E421" s="142"/>
    </row>
    <row r="422" spans="1:5" x14ac:dyDescent="0.2">
      <c r="A422"/>
      <c r="C422" s="137"/>
      <c r="D422" s="137"/>
      <c r="E422" s="142"/>
    </row>
    <row r="423" spans="1:5" x14ac:dyDescent="0.2">
      <c r="A423"/>
      <c r="C423" s="137"/>
      <c r="D423" s="137"/>
      <c r="E423" s="142"/>
    </row>
    <row r="424" spans="1:5" x14ac:dyDescent="0.2">
      <c r="A424"/>
      <c r="C424" s="137"/>
      <c r="D424" s="137"/>
      <c r="E424" s="142"/>
    </row>
    <row r="425" spans="1:5" x14ac:dyDescent="0.2">
      <c r="A425"/>
      <c r="C425" s="137"/>
      <c r="D425" s="137"/>
      <c r="E425" s="142"/>
    </row>
    <row r="426" spans="1:5" x14ac:dyDescent="0.2">
      <c r="A426"/>
      <c r="C426" s="137"/>
      <c r="D426" s="137"/>
      <c r="E426" s="142"/>
    </row>
    <row r="427" spans="1:5" x14ac:dyDescent="0.2">
      <c r="A427"/>
      <c r="C427" s="137"/>
      <c r="D427" s="137"/>
      <c r="E427" s="142"/>
    </row>
    <row r="428" spans="1:5" x14ac:dyDescent="0.2">
      <c r="A428"/>
      <c r="C428" s="137"/>
      <c r="D428" s="137"/>
      <c r="E428" s="142"/>
    </row>
    <row r="429" spans="1:5" x14ac:dyDescent="0.2">
      <c r="A429"/>
      <c r="C429" s="137"/>
      <c r="D429" s="137"/>
      <c r="E429" s="142"/>
    </row>
    <row r="430" spans="1:5" x14ac:dyDescent="0.2">
      <c r="A430"/>
      <c r="C430" s="137"/>
      <c r="D430" s="137"/>
      <c r="E430" s="142"/>
    </row>
    <row r="431" spans="1:5" x14ac:dyDescent="0.2">
      <c r="A431"/>
      <c r="C431" s="137"/>
      <c r="D431" s="137"/>
      <c r="E431" s="142"/>
    </row>
    <row r="432" spans="1:5" x14ac:dyDescent="0.2">
      <c r="A432"/>
      <c r="C432" s="137"/>
      <c r="D432" s="137"/>
      <c r="E432" s="142"/>
    </row>
    <row r="433" spans="1:5" x14ac:dyDescent="0.2">
      <c r="A433"/>
      <c r="C433" s="137"/>
      <c r="D433" s="137"/>
      <c r="E433" s="142"/>
    </row>
    <row r="434" spans="1:5" x14ac:dyDescent="0.2">
      <c r="A434"/>
      <c r="C434" s="137"/>
      <c r="D434" s="137"/>
      <c r="E434" s="142"/>
    </row>
    <row r="435" spans="1:5" x14ac:dyDescent="0.2">
      <c r="A435"/>
      <c r="C435" s="137"/>
      <c r="D435" s="137"/>
      <c r="E435" s="142"/>
    </row>
    <row r="436" spans="1:5" x14ac:dyDescent="0.2">
      <c r="A436"/>
      <c r="C436" s="137"/>
      <c r="D436" s="137"/>
      <c r="E436" s="142"/>
    </row>
    <row r="437" spans="1:5" x14ac:dyDescent="0.2">
      <c r="A437"/>
      <c r="C437" s="137"/>
      <c r="D437" s="137"/>
      <c r="E437" s="142"/>
    </row>
    <row r="438" spans="1:5" x14ac:dyDescent="0.2">
      <c r="A438"/>
      <c r="C438" s="137"/>
      <c r="D438" s="137"/>
      <c r="E438" s="142"/>
    </row>
    <row r="439" spans="1:5" x14ac:dyDescent="0.2">
      <c r="A439"/>
      <c r="C439" s="137"/>
      <c r="D439" s="137"/>
      <c r="E439" s="142"/>
    </row>
    <row r="440" spans="1:5" x14ac:dyDescent="0.2">
      <c r="A440"/>
      <c r="C440" s="137"/>
      <c r="D440" s="137"/>
      <c r="E440" s="142"/>
    </row>
    <row r="441" spans="1:5" x14ac:dyDescent="0.2">
      <c r="A441"/>
      <c r="C441" s="137"/>
      <c r="D441" s="137"/>
      <c r="E441" s="142"/>
    </row>
    <row r="442" spans="1:5" x14ac:dyDescent="0.2">
      <c r="A442"/>
      <c r="C442" s="137"/>
      <c r="D442" s="137"/>
      <c r="E442" s="142"/>
    </row>
    <row r="443" spans="1:5" x14ac:dyDescent="0.2">
      <c r="A443"/>
      <c r="C443" s="137"/>
      <c r="D443" s="137"/>
      <c r="E443" s="142"/>
    </row>
    <row r="444" spans="1:5" x14ac:dyDescent="0.2">
      <c r="A444"/>
      <c r="C444" s="137"/>
      <c r="D444" s="137"/>
      <c r="E444" s="142"/>
    </row>
    <row r="445" spans="1:5" x14ac:dyDescent="0.2">
      <c r="A445"/>
      <c r="C445" s="137"/>
      <c r="D445" s="137"/>
      <c r="E445" s="142"/>
    </row>
    <row r="446" spans="1:5" x14ac:dyDescent="0.2">
      <c r="A446"/>
      <c r="C446" s="137"/>
      <c r="D446" s="137"/>
      <c r="E446" s="142"/>
    </row>
    <row r="447" spans="1:5" x14ac:dyDescent="0.2">
      <c r="A447"/>
      <c r="C447" s="137"/>
      <c r="D447" s="137"/>
      <c r="E447" s="142"/>
    </row>
    <row r="448" spans="1:5" x14ac:dyDescent="0.2">
      <c r="A448"/>
      <c r="C448" s="137"/>
      <c r="D448" s="137"/>
      <c r="E448" s="142"/>
    </row>
    <row r="449" spans="1:5" x14ac:dyDescent="0.2">
      <c r="A449"/>
      <c r="C449" s="137"/>
      <c r="D449" s="137"/>
      <c r="E449" s="142"/>
    </row>
    <row r="450" spans="1:5" x14ac:dyDescent="0.2">
      <c r="A450"/>
      <c r="C450" s="137"/>
      <c r="D450" s="137"/>
      <c r="E450" s="142"/>
    </row>
    <row r="451" spans="1:5" x14ac:dyDescent="0.2">
      <c r="A451"/>
      <c r="C451" s="137"/>
      <c r="D451" s="137"/>
      <c r="E451" s="142"/>
    </row>
    <row r="452" spans="1:5" x14ac:dyDescent="0.2">
      <c r="A452"/>
      <c r="C452" s="137"/>
      <c r="D452" s="137"/>
      <c r="E452" s="142"/>
    </row>
    <row r="453" spans="1:5" x14ac:dyDescent="0.2">
      <c r="A453"/>
      <c r="C453" s="137"/>
      <c r="D453" s="137"/>
      <c r="E453" s="142"/>
    </row>
    <row r="454" spans="1:5" x14ac:dyDescent="0.2">
      <c r="A454"/>
      <c r="C454" s="137"/>
      <c r="D454" s="137"/>
      <c r="E454" s="142"/>
    </row>
    <row r="455" spans="1:5" x14ac:dyDescent="0.2">
      <c r="A455"/>
      <c r="C455" s="137"/>
      <c r="D455" s="137"/>
      <c r="E455" s="142"/>
    </row>
    <row r="456" spans="1:5" x14ac:dyDescent="0.2">
      <c r="A456"/>
      <c r="C456" s="137"/>
      <c r="D456" s="137"/>
      <c r="E456" s="142"/>
    </row>
    <row r="457" spans="1:5" x14ac:dyDescent="0.2">
      <c r="A457"/>
      <c r="C457" s="137"/>
      <c r="D457" s="137"/>
      <c r="E457" s="142"/>
    </row>
    <row r="458" spans="1:5" x14ac:dyDescent="0.2">
      <c r="A458"/>
      <c r="C458" s="137"/>
      <c r="D458" s="137"/>
      <c r="E458" s="142"/>
    </row>
    <row r="459" spans="1:5" x14ac:dyDescent="0.2">
      <c r="A459"/>
      <c r="C459" s="137"/>
      <c r="D459" s="137"/>
      <c r="E459" s="142"/>
    </row>
    <row r="460" spans="1:5" x14ac:dyDescent="0.2">
      <c r="A460"/>
      <c r="C460" s="137"/>
      <c r="D460" s="137"/>
      <c r="E460" s="142"/>
    </row>
    <row r="461" spans="1:5" x14ac:dyDescent="0.2">
      <c r="A461"/>
      <c r="C461" s="137"/>
      <c r="D461" s="137"/>
      <c r="E461" s="142"/>
    </row>
    <row r="462" spans="1:5" x14ac:dyDescent="0.2">
      <c r="A462"/>
      <c r="C462" s="137"/>
      <c r="D462" s="137"/>
      <c r="E462" s="142"/>
    </row>
    <row r="463" spans="1:5" x14ac:dyDescent="0.2">
      <c r="A463"/>
      <c r="C463" s="137"/>
      <c r="D463" s="137"/>
      <c r="E463" s="142"/>
    </row>
    <row r="464" spans="1:5" x14ac:dyDescent="0.2">
      <c r="A464"/>
      <c r="C464" s="137"/>
      <c r="D464" s="137"/>
      <c r="E464" s="142"/>
    </row>
    <row r="465" spans="1:5" x14ac:dyDescent="0.2">
      <c r="A465"/>
      <c r="C465" s="137"/>
      <c r="D465" s="137"/>
      <c r="E465" s="142"/>
    </row>
    <row r="466" spans="1:5" x14ac:dyDescent="0.2">
      <c r="A466"/>
      <c r="C466" s="137"/>
      <c r="D466" s="137"/>
      <c r="E466" s="142"/>
    </row>
    <row r="467" spans="1:5" x14ac:dyDescent="0.2">
      <c r="A467"/>
      <c r="C467" s="137"/>
      <c r="D467" s="137"/>
      <c r="E467" s="142"/>
    </row>
    <row r="468" spans="1:5" x14ac:dyDescent="0.2">
      <c r="A468"/>
      <c r="C468" s="137"/>
      <c r="D468" s="137"/>
      <c r="E468" s="142"/>
    </row>
    <row r="469" spans="1:5" x14ac:dyDescent="0.2">
      <c r="A469"/>
      <c r="C469" s="137"/>
      <c r="D469" s="137"/>
      <c r="E469" s="142"/>
    </row>
    <row r="470" spans="1:5" x14ac:dyDescent="0.2">
      <c r="A470"/>
      <c r="C470" s="137"/>
      <c r="D470" s="137"/>
      <c r="E470" s="142"/>
    </row>
    <row r="471" spans="1:5" x14ac:dyDescent="0.2">
      <c r="A471"/>
      <c r="C471" s="137"/>
      <c r="D471" s="137"/>
      <c r="E471" s="142"/>
    </row>
    <row r="472" spans="1:5" x14ac:dyDescent="0.2">
      <c r="A472"/>
      <c r="C472" s="137"/>
      <c r="D472" s="137"/>
      <c r="E472" s="142"/>
    </row>
    <row r="473" spans="1:5" x14ac:dyDescent="0.2">
      <c r="A473"/>
      <c r="C473" s="137"/>
      <c r="D473" s="137"/>
      <c r="E473" s="142"/>
    </row>
    <row r="474" spans="1:5" x14ac:dyDescent="0.2">
      <c r="A474"/>
      <c r="C474" s="137"/>
      <c r="D474" s="137"/>
      <c r="E474" s="142"/>
    </row>
    <row r="475" spans="1:5" x14ac:dyDescent="0.2">
      <c r="A475"/>
      <c r="C475" s="137"/>
      <c r="D475" s="137"/>
      <c r="E475" s="142"/>
    </row>
    <row r="476" spans="1:5" x14ac:dyDescent="0.2">
      <c r="A476"/>
      <c r="C476" s="137"/>
      <c r="D476" s="137"/>
      <c r="E476" s="142"/>
    </row>
    <row r="477" spans="1:5" x14ac:dyDescent="0.2">
      <c r="A477"/>
      <c r="C477" s="137"/>
      <c r="D477" s="137"/>
      <c r="E477" s="142"/>
    </row>
    <row r="478" spans="1:5" x14ac:dyDescent="0.2">
      <c r="A478"/>
      <c r="C478" s="137"/>
      <c r="D478" s="137"/>
      <c r="E478" s="142"/>
    </row>
    <row r="479" spans="1:5" x14ac:dyDescent="0.2">
      <c r="A479"/>
      <c r="C479" s="137"/>
      <c r="D479" s="137"/>
      <c r="E479" s="142"/>
    </row>
    <row r="480" spans="1:5" x14ac:dyDescent="0.2">
      <c r="A480"/>
      <c r="C480" s="137"/>
      <c r="D480" s="137"/>
      <c r="E480" s="142"/>
    </row>
    <row r="481" spans="1:5" x14ac:dyDescent="0.2">
      <c r="A481"/>
      <c r="C481" s="137"/>
      <c r="D481" s="137"/>
      <c r="E481" s="142"/>
    </row>
    <row r="482" spans="1:5" x14ac:dyDescent="0.2">
      <c r="A482"/>
      <c r="C482" s="137"/>
      <c r="D482" s="137"/>
      <c r="E482" s="142"/>
    </row>
    <row r="483" spans="1:5" x14ac:dyDescent="0.2">
      <c r="A483"/>
      <c r="C483" s="137"/>
      <c r="D483" s="137"/>
      <c r="E483" s="142"/>
    </row>
    <row r="484" spans="1:5" x14ac:dyDescent="0.2">
      <c r="A484"/>
      <c r="C484" s="137"/>
      <c r="D484" s="137"/>
      <c r="E484" s="142"/>
    </row>
    <row r="485" spans="1:5" x14ac:dyDescent="0.2">
      <c r="A485"/>
      <c r="C485" s="137"/>
      <c r="D485" s="137"/>
      <c r="E485" s="142"/>
    </row>
    <row r="486" spans="1:5" x14ac:dyDescent="0.2">
      <c r="A486"/>
      <c r="C486" s="137"/>
      <c r="D486" s="137"/>
      <c r="E486" s="142"/>
    </row>
    <row r="487" spans="1:5" x14ac:dyDescent="0.2">
      <c r="A487"/>
      <c r="C487" s="137"/>
      <c r="D487" s="137"/>
      <c r="E487" s="142"/>
    </row>
    <row r="488" spans="1:5" x14ac:dyDescent="0.2">
      <c r="A488"/>
      <c r="C488" s="137"/>
      <c r="D488" s="137"/>
      <c r="E488" s="142"/>
    </row>
    <row r="489" spans="1:5" x14ac:dyDescent="0.2">
      <c r="A489"/>
      <c r="C489" s="137"/>
      <c r="D489" s="137"/>
      <c r="E489" s="142"/>
    </row>
    <row r="490" spans="1:5" x14ac:dyDescent="0.2">
      <c r="A490"/>
      <c r="C490" s="137"/>
      <c r="D490" s="137"/>
      <c r="E490" s="142"/>
    </row>
    <row r="491" spans="1:5" x14ac:dyDescent="0.2">
      <c r="A491"/>
      <c r="C491" s="137"/>
      <c r="D491" s="137"/>
      <c r="E491" s="142"/>
    </row>
    <row r="492" spans="1:5" x14ac:dyDescent="0.2">
      <c r="A492"/>
      <c r="C492" s="137"/>
      <c r="D492" s="137"/>
      <c r="E492" s="142"/>
    </row>
    <row r="493" spans="1:5" x14ac:dyDescent="0.2">
      <c r="A493"/>
      <c r="C493" s="137"/>
      <c r="D493" s="137"/>
      <c r="E493" s="142"/>
    </row>
    <row r="494" spans="1:5" x14ac:dyDescent="0.2">
      <c r="A494"/>
      <c r="C494" s="137"/>
      <c r="D494" s="137"/>
      <c r="E494" s="142"/>
    </row>
    <row r="495" spans="1:5" x14ac:dyDescent="0.2">
      <c r="A495"/>
      <c r="C495" s="137"/>
      <c r="D495" s="137"/>
      <c r="E495" s="142"/>
    </row>
    <row r="496" spans="1:5" x14ac:dyDescent="0.2">
      <c r="A496"/>
      <c r="C496" s="137"/>
      <c r="D496" s="137"/>
      <c r="E496" s="142"/>
    </row>
    <row r="497" spans="1:5" x14ac:dyDescent="0.2">
      <c r="A497"/>
      <c r="C497" s="137"/>
      <c r="D497" s="137"/>
      <c r="E497" s="142"/>
    </row>
    <row r="498" spans="1:5" x14ac:dyDescent="0.2">
      <c r="A498"/>
      <c r="C498" s="137"/>
      <c r="D498" s="137"/>
      <c r="E498" s="142"/>
    </row>
    <row r="499" spans="1:5" x14ac:dyDescent="0.2">
      <c r="A499"/>
      <c r="C499" s="137"/>
      <c r="D499" s="137"/>
      <c r="E499" s="142"/>
    </row>
    <row r="500" spans="1:5" x14ac:dyDescent="0.2">
      <c r="A500"/>
      <c r="C500" s="137"/>
      <c r="D500" s="137"/>
      <c r="E500" s="142"/>
    </row>
    <row r="501" spans="1:5" x14ac:dyDescent="0.2">
      <c r="A501"/>
      <c r="C501" s="137"/>
      <c r="D501" s="137"/>
      <c r="E501" s="142"/>
    </row>
    <row r="502" spans="1:5" x14ac:dyDescent="0.2">
      <c r="A502"/>
      <c r="C502" s="137"/>
      <c r="D502" s="137"/>
      <c r="E502" s="142"/>
    </row>
    <row r="503" spans="1:5" x14ac:dyDescent="0.2">
      <c r="A503"/>
      <c r="C503" s="137"/>
      <c r="D503" s="137"/>
      <c r="E503" s="142"/>
    </row>
    <row r="504" spans="1:5" x14ac:dyDescent="0.2">
      <c r="A504"/>
      <c r="C504" s="137"/>
      <c r="D504" s="137"/>
      <c r="E504" s="142"/>
    </row>
    <row r="505" spans="1:5" x14ac:dyDescent="0.2">
      <c r="A505"/>
      <c r="C505" s="137"/>
      <c r="D505" s="137"/>
      <c r="E505" s="142"/>
    </row>
    <row r="506" spans="1:5" x14ac:dyDescent="0.2">
      <c r="A506"/>
      <c r="C506" s="137"/>
      <c r="D506" s="137"/>
      <c r="E506" s="142"/>
    </row>
    <row r="507" spans="1:5" x14ac:dyDescent="0.2">
      <c r="A507"/>
      <c r="C507" s="137"/>
      <c r="D507" s="137"/>
      <c r="E507" s="142"/>
    </row>
    <row r="508" spans="1:5" x14ac:dyDescent="0.2">
      <c r="A508"/>
      <c r="C508" s="137"/>
      <c r="D508" s="137"/>
      <c r="E508" s="142"/>
    </row>
    <row r="509" spans="1:5" x14ac:dyDescent="0.2">
      <c r="A509"/>
      <c r="C509" s="137"/>
      <c r="D509" s="137"/>
      <c r="E509" s="142"/>
    </row>
    <row r="510" spans="1:5" x14ac:dyDescent="0.2">
      <c r="A510"/>
      <c r="C510" s="137"/>
      <c r="D510" s="137"/>
      <c r="E510" s="142"/>
    </row>
    <row r="511" spans="1:5" x14ac:dyDescent="0.2">
      <c r="A511"/>
      <c r="C511" s="137"/>
      <c r="D511" s="137"/>
      <c r="E511" s="142"/>
    </row>
    <row r="512" spans="1:5" x14ac:dyDescent="0.2">
      <c r="A512"/>
      <c r="C512" s="137"/>
      <c r="D512" s="137"/>
      <c r="E512" s="142"/>
    </row>
    <row r="513" spans="1:5" x14ac:dyDescent="0.2">
      <c r="A513"/>
      <c r="C513" s="137"/>
      <c r="D513" s="137"/>
      <c r="E513" s="142"/>
    </row>
    <row r="514" spans="1:5" x14ac:dyDescent="0.2">
      <c r="A514"/>
      <c r="C514" s="137"/>
      <c r="D514" s="137"/>
      <c r="E514" s="142"/>
    </row>
    <row r="515" spans="1:5" x14ac:dyDescent="0.2">
      <c r="A515"/>
      <c r="C515" s="137"/>
      <c r="D515" s="137"/>
      <c r="E515" s="142"/>
    </row>
    <row r="516" spans="1:5" x14ac:dyDescent="0.2">
      <c r="A516"/>
      <c r="C516" s="137"/>
      <c r="D516" s="137"/>
      <c r="E516" s="142"/>
    </row>
    <row r="517" spans="1:5" x14ac:dyDescent="0.2">
      <c r="A517"/>
      <c r="C517" s="137"/>
      <c r="D517" s="137"/>
      <c r="E517" s="142"/>
    </row>
    <row r="518" spans="1:5" x14ac:dyDescent="0.2">
      <c r="A518"/>
      <c r="C518" s="137"/>
      <c r="D518" s="137"/>
      <c r="E518" s="142"/>
    </row>
    <row r="519" spans="1:5" x14ac:dyDescent="0.2">
      <c r="A519"/>
      <c r="C519" s="137"/>
      <c r="D519" s="137"/>
      <c r="E519" s="142"/>
    </row>
    <row r="520" spans="1:5" x14ac:dyDescent="0.2">
      <c r="A520"/>
      <c r="C520" s="137"/>
      <c r="D520" s="137"/>
      <c r="E520" s="142"/>
    </row>
    <row r="521" spans="1:5" x14ac:dyDescent="0.2">
      <c r="A521"/>
      <c r="C521" s="137"/>
      <c r="D521" s="137"/>
      <c r="E521" s="142"/>
    </row>
    <row r="522" spans="1:5" x14ac:dyDescent="0.2">
      <c r="A522"/>
      <c r="C522" s="137"/>
      <c r="D522" s="137"/>
      <c r="E522" s="142"/>
    </row>
    <row r="523" spans="1:5" x14ac:dyDescent="0.2">
      <c r="A523"/>
      <c r="C523" s="137"/>
      <c r="D523" s="137"/>
      <c r="E523" s="142"/>
    </row>
    <row r="524" spans="1:5" x14ac:dyDescent="0.2">
      <c r="A524"/>
      <c r="C524" s="137"/>
      <c r="D524" s="137"/>
      <c r="E524" s="142"/>
    </row>
    <row r="525" spans="1:5" x14ac:dyDescent="0.2">
      <c r="A525"/>
      <c r="C525" s="137"/>
      <c r="D525" s="137"/>
      <c r="E525" s="142"/>
    </row>
    <row r="526" spans="1:5" x14ac:dyDescent="0.2">
      <c r="A526"/>
      <c r="C526" s="137"/>
      <c r="D526" s="137"/>
      <c r="E526" s="142"/>
    </row>
    <row r="527" spans="1:5" x14ac:dyDescent="0.2">
      <c r="A527"/>
      <c r="C527" s="137"/>
      <c r="D527" s="137"/>
      <c r="E527" s="142"/>
    </row>
    <row r="528" spans="1:5" x14ac:dyDescent="0.2">
      <c r="A528"/>
      <c r="C528" s="137"/>
      <c r="D528" s="137"/>
      <c r="E528" s="142"/>
    </row>
    <row r="529" spans="1:5" x14ac:dyDescent="0.2">
      <c r="A529"/>
      <c r="C529" s="137"/>
      <c r="D529" s="137"/>
      <c r="E529" s="142"/>
    </row>
    <row r="530" spans="1:5" x14ac:dyDescent="0.2">
      <c r="A530"/>
      <c r="C530" s="137"/>
      <c r="D530" s="137"/>
      <c r="E530" s="142"/>
    </row>
    <row r="531" spans="1:5" x14ac:dyDescent="0.2">
      <c r="A531"/>
      <c r="C531" s="137"/>
      <c r="D531" s="137"/>
      <c r="E531" s="142"/>
    </row>
    <row r="532" spans="1:5" x14ac:dyDescent="0.2">
      <c r="A532"/>
      <c r="C532" s="137"/>
      <c r="D532" s="137"/>
      <c r="E532" s="142"/>
    </row>
    <row r="533" spans="1:5" x14ac:dyDescent="0.2">
      <c r="A533"/>
      <c r="C533" s="137"/>
      <c r="D533" s="137"/>
      <c r="E533" s="142"/>
    </row>
    <row r="534" spans="1:5" x14ac:dyDescent="0.2">
      <c r="A534"/>
      <c r="C534" s="137"/>
      <c r="D534" s="137"/>
      <c r="E534" s="142"/>
    </row>
    <row r="535" spans="1:5" x14ac:dyDescent="0.2">
      <c r="A535"/>
      <c r="C535" s="137"/>
      <c r="D535" s="137"/>
      <c r="E535" s="142"/>
    </row>
    <row r="536" spans="1:5" x14ac:dyDescent="0.2">
      <c r="A536"/>
      <c r="C536" s="137"/>
      <c r="D536" s="137"/>
      <c r="E536" s="142"/>
    </row>
    <row r="537" spans="1:5" x14ac:dyDescent="0.2">
      <c r="A537"/>
      <c r="C537" s="137"/>
      <c r="D537" s="137"/>
      <c r="E537" s="142"/>
    </row>
    <row r="538" spans="1:5" x14ac:dyDescent="0.2">
      <c r="A538"/>
      <c r="C538" s="137"/>
      <c r="D538" s="137"/>
      <c r="E538" s="142"/>
    </row>
    <row r="539" spans="1:5" x14ac:dyDescent="0.2">
      <c r="A539"/>
      <c r="C539" s="137"/>
      <c r="D539" s="137"/>
      <c r="E539" s="142"/>
    </row>
    <row r="540" spans="1:5" x14ac:dyDescent="0.2">
      <c r="A540"/>
      <c r="C540" s="137"/>
      <c r="D540" s="137"/>
      <c r="E540" s="142"/>
    </row>
    <row r="541" spans="1:5" x14ac:dyDescent="0.2">
      <c r="A541"/>
      <c r="C541" s="137"/>
      <c r="D541" s="137"/>
      <c r="E541" s="142"/>
    </row>
    <row r="542" spans="1:5" x14ac:dyDescent="0.2">
      <c r="A542"/>
      <c r="C542" s="137"/>
      <c r="D542" s="137"/>
      <c r="E542" s="142"/>
    </row>
    <row r="543" spans="1:5" x14ac:dyDescent="0.2">
      <c r="A543"/>
      <c r="C543" s="137"/>
      <c r="D543" s="137"/>
      <c r="E543" s="142"/>
    </row>
    <row r="544" spans="1:5" x14ac:dyDescent="0.2">
      <c r="A544"/>
      <c r="C544" s="137"/>
      <c r="D544" s="137"/>
      <c r="E544" s="142"/>
    </row>
    <row r="545" spans="1:5" x14ac:dyDescent="0.2">
      <c r="A545"/>
      <c r="C545" s="137"/>
      <c r="D545" s="137"/>
      <c r="E545" s="142"/>
    </row>
    <row r="546" spans="1:5" x14ac:dyDescent="0.2">
      <c r="A546"/>
      <c r="C546" s="137"/>
      <c r="D546" s="137"/>
      <c r="E546" s="142"/>
    </row>
    <row r="547" spans="1:5" x14ac:dyDescent="0.2">
      <c r="A547"/>
      <c r="C547" s="137"/>
      <c r="D547" s="137"/>
      <c r="E547" s="142"/>
    </row>
    <row r="548" spans="1:5" x14ac:dyDescent="0.2">
      <c r="A548"/>
      <c r="C548" s="137"/>
      <c r="D548" s="137"/>
      <c r="E548" s="142"/>
    </row>
    <row r="549" spans="1:5" x14ac:dyDescent="0.2">
      <c r="A549"/>
      <c r="C549" s="137"/>
      <c r="D549" s="137"/>
      <c r="E549" s="142"/>
    </row>
    <row r="550" spans="1:5" x14ac:dyDescent="0.2">
      <c r="A550"/>
      <c r="C550" s="137"/>
      <c r="D550" s="137"/>
      <c r="E550" s="142"/>
    </row>
    <row r="551" spans="1:5" x14ac:dyDescent="0.2">
      <c r="A551"/>
      <c r="C551" s="137"/>
      <c r="D551" s="137"/>
      <c r="E551" s="142"/>
    </row>
    <row r="552" spans="1:5" x14ac:dyDescent="0.2">
      <c r="A552"/>
      <c r="C552" s="137"/>
      <c r="D552" s="137"/>
      <c r="E552" s="142"/>
    </row>
    <row r="553" spans="1:5" x14ac:dyDescent="0.2">
      <c r="A553"/>
      <c r="C553" s="137"/>
      <c r="D553" s="137"/>
      <c r="E553" s="142"/>
    </row>
    <row r="554" spans="1:5" x14ac:dyDescent="0.2">
      <c r="A554"/>
      <c r="C554" s="137"/>
      <c r="D554" s="137"/>
      <c r="E554" s="142"/>
    </row>
    <row r="555" spans="1:5" x14ac:dyDescent="0.2">
      <c r="A555"/>
      <c r="C555" s="137"/>
      <c r="D555" s="137"/>
      <c r="E555" s="142"/>
    </row>
    <row r="556" spans="1:5" x14ac:dyDescent="0.2">
      <c r="A556"/>
      <c r="C556" s="137"/>
      <c r="D556" s="137"/>
      <c r="E556" s="142"/>
    </row>
    <row r="557" spans="1:5" x14ac:dyDescent="0.2">
      <c r="A557"/>
      <c r="C557" s="137"/>
      <c r="D557" s="137"/>
      <c r="E557" s="142"/>
    </row>
    <row r="558" spans="1:5" x14ac:dyDescent="0.2">
      <c r="A558"/>
      <c r="C558" s="137"/>
      <c r="D558" s="137"/>
      <c r="E558" s="142"/>
    </row>
    <row r="559" spans="1:5" x14ac:dyDescent="0.2">
      <c r="A559"/>
      <c r="C559" s="137"/>
      <c r="D559" s="137"/>
      <c r="E559" s="142"/>
    </row>
    <row r="560" spans="1:5" x14ac:dyDescent="0.2">
      <c r="A560"/>
      <c r="C560" s="137"/>
      <c r="D560" s="137"/>
      <c r="E560" s="142"/>
    </row>
    <row r="561" spans="1:5" x14ac:dyDescent="0.2">
      <c r="A561"/>
      <c r="C561" s="137"/>
      <c r="D561" s="137"/>
      <c r="E561" s="142"/>
    </row>
    <row r="562" spans="1:5" x14ac:dyDescent="0.2">
      <c r="A562"/>
      <c r="C562" s="137"/>
      <c r="D562" s="137"/>
      <c r="E562" s="142"/>
    </row>
    <row r="563" spans="1:5" x14ac:dyDescent="0.2">
      <c r="A563"/>
      <c r="C563" s="137"/>
      <c r="D563" s="137"/>
      <c r="E563" s="142"/>
    </row>
    <row r="564" spans="1:5" x14ac:dyDescent="0.2">
      <c r="A564"/>
      <c r="C564" s="137"/>
      <c r="D564" s="137"/>
      <c r="E564" s="142"/>
    </row>
    <row r="565" spans="1:5" x14ac:dyDescent="0.2">
      <c r="A565"/>
      <c r="C565" s="137"/>
      <c r="D565" s="137"/>
      <c r="E565" s="142"/>
    </row>
    <row r="566" spans="1:5" x14ac:dyDescent="0.2">
      <c r="A566"/>
      <c r="C566" s="137"/>
      <c r="D566" s="137"/>
      <c r="E566" s="142"/>
    </row>
    <row r="567" spans="1:5" x14ac:dyDescent="0.2">
      <c r="A567"/>
      <c r="C567" s="137"/>
      <c r="D567" s="137"/>
      <c r="E567" s="142"/>
    </row>
    <row r="568" spans="1:5" x14ac:dyDescent="0.2">
      <c r="A568"/>
      <c r="C568" s="137"/>
      <c r="D568" s="137"/>
      <c r="E568" s="142"/>
    </row>
    <row r="569" spans="1:5" x14ac:dyDescent="0.2">
      <c r="A569"/>
      <c r="C569" s="137"/>
      <c r="D569" s="137"/>
      <c r="E569" s="142"/>
    </row>
    <row r="570" spans="1:5" x14ac:dyDescent="0.2">
      <c r="A570"/>
      <c r="C570" s="137"/>
      <c r="D570" s="137"/>
      <c r="E570" s="142"/>
    </row>
    <row r="571" spans="1:5" x14ac:dyDescent="0.2">
      <c r="A571"/>
      <c r="C571" s="137"/>
      <c r="D571" s="137"/>
      <c r="E571" s="142"/>
    </row>
    <row r="572" spans="1:5" x14ac:dyDescent="0.2">
      <c r="A572"/>
      <c r="C572" s="137"/>
      <c r="D572" s="137"/>
      <c r="E572" s="142"/>
    </row>
    <row r="573" spans="1:5" x14ac:dyDescent="0.2">
      <c r="A573"/>
      <c r="C573" s="137"/>
      <c r="D573" s="137"/>
      <c r="E573" s="142"/>
    </row>
    <row r="574" spans="1:5" x14ac:dyDescent="0.2">
      <c r="A574"/>
      <c r="C574" s="137"/>
      <c r="D574" s="137"/>
      <c r="E574" s="142"/>
    </row>
    <row r="575" spans="1:5" x14ac:dyDescent="0.2">
      <c r="A575"/>
      <c r="C575" s="137"/>
      <c r="D575" s="137"/>
      <c r="E575" s="142"/>
    </row>
    <row r="576" spans="1:5" x14ac:dyDescent="0.2">
      <c r="A576"/>
      <c r="C576" s="137"/>
      <c r="D576" s="137"/>
      <c r="E576" s="142"/>
    </row>
    <row r="577" spans="1:5" x14ac:dyDescent="0.2">
      <c r="A577"/>
      <c r="C577" s="137"/>
      <c r="D577" s="137"/>
      <c r="E577" s="142"/>
    </row>
    <row r="578" spans="1:5" x14ac:dyDescent="0.2">
      <c r="A578"/>
      <c r="C578" s="137"/>
      <c r="D578" s="137"/>
      <c r="E578" s="142"/>
    </row>
    <row r="579" spans="1:5" x14ac:dyDescent="0.2">
      <c r="A579"/>
      <c r="C579" s="137"/>
      <c r="D579" s="137"/>
      <c r="E579" s="142"/>
    </row>
    <row r="580" spans="1:5" x14ac:dyDescent="0.2">
      <c r="A580"/>
      <c r="C580" s="137"/>
      <c r="D580" s="137"/>
      <c r="E580" s="142"/>
    </row>
    <row r="581" spans="1:5" x14ac:dyDescent="0.2">
      <c r="A581"/>
      <c r="C581" s="137"/>
      <c r="D581" s="137"/>
      <c r="E581" s="142"/>
    </row>
    <row r="582" spans="1:5" x14ac:dyDescent="0.2">
      <c r="A582"/>
      <c r="C582" s="137"/>
      <c r="D582" s="137"/>
      <c r="E582" s="142"/>
    </row>
    <row r="583" spans="1:5" x14ac:dyDescent="0.2">
      <c r="A583"/>
      <c r="C583" s="137"/>
      <c r="D583" s="137"/>
      <c r="E583" s="142"/>
    </row>
    <row r="584" spans="1:5" x14ac:dyDescent="0.2">
      <c r="A584"/>
      <c r="C584" s="137"/>
      <c r="D584" s="137"/>
      <c r="E584" s="142"/>
    </row>
    <row r="585" spans="1:5" x14ac:dyDescent="0.2">
      <c r="A585"/>
      <c r="C585" s="137"/>
      <c r="D585" s="137"/>
      <c r="E585" s="142"/>
    </row>
    <row r="586" spans="1:5" x14ac:dyDescent="0.2">
      <c r="A586"/>
      <c r="C586" s="137"/>
      <c r="D586" s="137"/>
      <c r="E586" s="142"/>
    </row>
    <row r="587" spans="1:5" x14ac:dyDescent="0.2">
      <c r="A587"/>
      <c r="C587" s="137"/>
      <c r="D587" s="137"/>
      <c r="E587" s="142"/>
    </row>
    <row r="588" spans="1:5" x14ac:dyDescent="0.2">
      <c r="A588"/>
      <c r="C588" s="137"/>
      <c r="D588" s="137"/>
      <c r="E588" s="142"/>
    </row>
    <row r="589" spans="1:5" x14ac:dyDescent="0.2">
      <c r="A589"/>
      <c r="C589" s="137"/>
      <c r="D589" s="137"/>
      <c r="E589" s="142"/>
    </row>
    <row r="590" spans="1:5" x14ac:dyDescent="0.2">
      <c r="A590"/>
      <c r="C590" s="137"/>
      <c r="D590" s="137"/>
      <c r="E590" s="142"/>
    </row>
    <row r="591" spans="1:5" x14ac:dyDescent="0.2">
      <c r="A591"/>
      <c r="C591" s="137"/>
      <c r="D591" s="137"/>
      <c r="E591" s="142"/>
    </row>
    <row r="592" spans="1:5" x14ac:dyDescent="0.2">
      <c r="A592"/>
      <c r="C592" s="137"/>
      <c r="D592" s="137"/>
      <c r="E592" s="142"/>
    </row>
    <row r="593" spans="1:5" x14ac:dyDescent="0.2">
      <c r="A593"/>
      <c r="C593" s="137"/>
      <c r="D593" s="137"/>
      <c r="E593" s="142"/>
    </row>
    <row r="594" spans="1:5" x14ac:dyDescent="0.2">
      <c r="A594"/>
      <c r="C594" s="137"/>
      <c r="D594" s="137"/>
      <c r="E594" s="142"/>
    </row>
    <row r="595" spans="1:5" x14ac:dyDescent="0.2">
      <c r="A595"/>
      <c r="C595" s="137"/>
      <c r="D595" s="137"/>
      <c r="E595" s="142"/>
    </row>
    <row r="596" spans="1:5" x14ac:dyDescent="0.2">
      <c r="A596"/>
      <c r="C596" s="137"/>
      <c r="D596" s="137"/>
      <c r="E596" s="142"/>
    </row>
    <row r="597" spans="1:5" x14ac:dyDescent="0.2">
      <c r="A597"/>
      <c r="C597" s="137"/>
      <c r="D597" s="137"/>
      <c r="E597" s="142"/>
    </row>
    <row r="598" spans="1:5" x14ac:dyDescent="0.2">
      <c r="A598"/>
      <c r="C598" s="137"/>
      <c r="D598" s="137"/>
      <c r="E598" s="142"/>
    </row>
    <row r="599" spans="1:5" x14ac:dyDescent="0.2">
      <c r="A599"/>
      <c r="C599" s="137"/>
      <c r="D599" s="137"/>
      <c r="E599" s="142"/>
    </row>
    <row r="600" spans="1:5" x14ac:dyDescent="0.2">
      <c r="A600"/>
      <c r="C600" s="137"/>
      <c r="D600" s="137"/>
      <c r="E600" s="142"/>
    </row>
    <row r="601" spans="1:5" x14ac:dyDescent="0.2">
      <c r="A601"/>
      <c r="C601" s="137"/>
      <c r="D601" s="137"/>
      <c r="E601" s="142"/>
    </row>
    <row r="602" spans="1:5" x14ac:dyDescent="0.2">
      <c r="A602"/>
      <c r="C602" s="137"/>
      <c r="D602" s="137"/>
      <c r="E602" s="142"/>
    </row>
    <row r="603" spans="1:5" x14ac:dyDescent="0.2">
      <c r="A603"/>
      <c r="C603" s="137"/>
      <c r="D603" s="137"/>
      <c r="E603" s="142"/>
    </row>
    <row r="604" spans="1:5" x14ac:dyDescent="0.2">
      <c r="A604"/>
      <c r="C604" s="137"/>
      <c r="D604" s="137"/>
      <c r="E604" s="142"/>
    </row>
    <row r="605" spans="1:5" x14ac:dyDescent="0.2">
      <c r="A605"/>
      <c r="C605" s="137"/>
      <c r="D605" s="137"/>
      <c r="E605" s="142"/>
    </row>
    <row r="606" spans="1:5" x14ac:dyDescent="0.2">
      <c r="A606"/>
      <c r="C606" s="137"/>
      <c r="D606" s="137"/>
      <c r="E606" s="142"/>
    </row>
    <row r="607" spans="1:5" x14ac:dyDescent="0.2">
      <c r="A607"/>
      <c r="C607" s="137"/>
      <c r="D607" s="137"/>
      <c r="E607" s="142"/>
    </row>
    <row r="608" spans="1:5" x14ac:dyDescent="0.2">
      <c r="A608"/>
      <c r="C608" s="137"/>
      <c r="D608" s="137"/>
      <c r="E608" s="142"/>
    </row>
    <row r="609" spans="1:5" x14ac:dyDescent="0.2">
      <c r="A609"/>
      <c r="C609" s="137"/>
      <c r="D609" s="137"/>
      <c r="E609" s="142"/>
    </row>
    <row r="610" spans="1:5" x14ac:dyDescent="0.2">
      <c r="A610"/>
      <c r="C610" s="137"/>
      <c r="D610" s="137"/>
      <c r="E610" s="142"/>
    </row>
    <row r="611" spans="1:5" x14ac:dyDescent="0.2">
      <c r="A611"/>
      <c r="C611" s="137"/>
      <c r="D611" s="137"/>
      <c r="E611" s="142"/>
    </row>
    <row r="612" spans="1:5" x14ac:dyDescent="0.2">
      <c r="A612"/>
      <c r="C612" s="137"/>
      <c r="D612" s="137"/>
      <c r="E612" s="142"/>
    </row>
    <row r="613" spans="1:5" x14ac:dyDescent="0.2">
      <c r="A613"/>
      <c r="C613" s="137"/>
      <c r="D613" s="137"/>
      <c r="E613" s="142"/>
    </row>
    <row r="614" spans="1:5" x14ac:dyDescent="0.2">
      <c r="A614"/>
      <c r="C614" s="137"/>
      <c r="D614" s="137"/>
      <c r="E614" s="142"/>
    </row>
    <row r="615" spans="1:5" x14ac:dyDescent="0.2">
      <c r="A615"/>
      <c r="C615" s="137"/>
      <c r="D615" s="137"/>
      <c r="E615" s="142"/>
    </row>
    <row r="616" spans="1:5" x14ac:dyDescent="0.2">
      <c r="A616"/>
      <c r="C616" s="137"/>
      <c r="D616" s="137"/>
      <c r="E616" s="142"/>
    </row>
    <row r="617" spans="1:5" x14ac:dyDescent="0.2">
      <c r="A617"/>
      <c r="C617" s="137"/>
      <c r="D617" s="137"/>
      <c r="E617" s="142"/>
    </row>
    <row r="618" spans="1:5" x14ac:dyDescent="0.2">
      <c r="A618"/>
      <c r="C618" s="137"/>
      <c r="D618" s="137"/>
      <c r="E618" s="142"/>
    </row>
    <row r="619" spans="1:5" x14ac:dyDescent="0.2">
      <c r="A619"/>
      <c r="C619" s="137"/>
      <c r="D619" s="137"/>
      <c r="E619" s="142"/>
    </row>
    <row r="620" spans="1:5" x14ac:dyDescent="0.2">
      <c r="A620"/>
      <c r="C620" s="137"/>
      <c r="D620" s="137"/>
      <c r="E620" s="142"/>
    </row>
    <row r="621" spans="1:5" x14ac:dyDescent="0.2">
      <c r="A621"/>
      <c r="C621" s="137"/>
      <c r="D621" s="137"/>
      <c r="E621" s="142"/>
    </row>
    <row r="622" spans="1:5" x14ac:dyDescent="0.2">
      <c r="A622"/>
      <c r="C622" s="137"/>
      <c r="D622" s="137"/>
      <c r="E622" s="142"/>
    </row>
    <row r="623" spans="1:5" x14ac:dyDescent="0.2">
      <c r="A623"/>
      <c r="C623" s="137"/>
      <c r="D623" s="137"/>
      <c r="E623" s="142"/>
    </row>
    <row r="624" spans="1:5" x14ac:dyDescent="0.2">
      <c r="A624"/>
      <c r="C624" s="137"/>
      <c r="D624" s="137"/>
      <c r="E624" s="142"/>
    </row>
    <row r="625" spans="1:5" x14ac:dyDescent="0.2">
      <c r="A625"/>
      <c r="C625" s="137"/>
      <c r="D625" s="137"/>
      <c r="E625" s="142"/>
    </row>
    <row r="626" spans="1:5" x14ac:dyDescent="0.2">
      <c r="A626"/>
      <c r="C626" s="137"/>
      <c r="D626" s="137"/>
      <c r="E626" s="142"/>
    </row>
    <row r="627" spans="1:5" x14ac:dyDescent="0.2">
      <c r="A627"/>
      <c r="C627" s="137"/>
      <c r="D627" s="137"/>
      <c r="E627" s="142"/>
    </row>
    <row r="628" spans="1:5" x14ac:dyDescent="0.2">
      <c r="A628"/>
      <c r="C628" s="137"/>
      <c r="D628" s="137"/>
      <c r="E628" s="142"/>
    </row>
    <row r="629" spans="1:5" x14ac:dyDescent="0.2">
      <c r="A629"/>
      <c r="C629" s="137"/>
      <c r="D629" s="137"/>
      <c r="E629" s="142"/>
    </row>
    <row r="630" spans="1:5" x14ac:dyDescent="0.2">
      <c r="A630"/>
      <c r="C630" s="137"/>
      <c r="D630" s="137"/>
      <c r="E630" s="142"/>
    </row>
    <row r="631" spans="1:5" x14ac:dyDescent="0.2">
      <c r="A631"/>
      <c r="C631" s="137"/>
      <c r="D631" s="137"/>
      <c r="E631" s="142"/>
    </row>
    <row r="632" spans="1:5" x14ac:dyDescent="0.2">
      <c r="A632"/>
      <c r="C632" s="137"/>
      <c r="D632" s="137"/>
      <c r="E632" s="142"/>
    </row>
    <row r="633" spans="1:5" x14ac:dyDescent="0.2">
      <c r="A633"/>
      <c r="C633" s="137"/>
      <c r="D633" s="137"/>
      <c r="E633" s="142"/>
    </row>
    <row r="634" spans="1:5" x14ac:dyDescent="0.2">
      <c r="A634"/>
      <c r="C634" s="137"/>
      <c r="D634" s="137"/>
      <c r="E634" s="142"/>
    </row>
    <row r="635" spans="1:5" x14ac:dyDescent="0.2">
      <c r="A635"/>
      <c r="C635" s="137"/>
      <c r="D635" s="137"/>
      <c r="E635" s="142"/>
    </row>
    <row r="636" spans="1:5" x14ac:dyDescent="0.2">
      <c r="A636"/>
      <c r="C636" s="137"/>
      <c r="D636" s="137"/>
      <c r="E636" s="142"/>
    </row>
    <row r="637" spans="1:5" x14ac:dyDescent="0.2">
      <c r="A637"/>
      <c r="C637" s="137"/>
      <c r="D637" s="137"/>
      <c r="E637" s="142"/>
    </row>
    <row r="638" spans="1:5" x14ac:dyDescent="0.2">
      <c r="A638"/>
      <c r="C638" s="137"/>
      <c r="D638" s="137"/>
      <c r="E638" s="142"/>
    </row>
    <row r="639" spans="1:5" x14ac:dyDescent="0.2">
      <c r="A639"/>
      <c r="C639" s="137"/>
      <c r="D639" s="137"/>
      <c r="E639" s="142"/>
    </row>
    <row r="640" spans="1:5" x14ac:dyDescent="0.2">
      <c r="A640"/>
      <c r="C640" s="137"/>
      <c r="D640" s="137"/>
      <c r="E640" s="142"/>
    </row>
    <row r="641" spans="1:5" x14ac:dyDescent="0.2">
      <c r="A641"/>
      <c r="C641" s="137"/>
      <c r="D641" s="137"/>
      <c r="E641" s="142"/>
    </row>
    <row r="642" spans="1:5" x14ac:dyDescent="0.2">
      <c r="A642"/>
      <c r="C642" s="137"/>
      <c r="D642" s="137"/>
      <c r="E642" s="142"/>
    </row>
    <row r="643" spans="1:5" x14ac:dyDescent="0.2">
      <c r="A643"/>
      <c r="C643" s="137"/>
      <c r="D643" s="137"/>
      <c r="E643" s="142"/>
    </row>
    <row r="644" spans="1:5" x14ac:dyDescent="0.2">
      <c r="A644"/>
      <c r="C644" s="137"/>
      <c r="D644" s="137"/>
      <c r="E644" s="142"/>
    </row>
    <row r="645" spans="1:5" x14ac:dyDescent="0.2">
      <c r="A645"/>
      <c r="C645" s="137"/>
      <c r="D645" s="137"/>
      <c r="E645" s="142"/>
    </row>
    <row r="646" spans="1:5" x14ac:dyDescent="0.2">
      <c r="A646"/>
      <c r="C646" s="137"/>
      <c r="D646" s="137"/>
      <c r="E646" s="142"/>
    </row>
    <row r="647" spans="1:5" x14ac:dyDescent="0.2">
      <c r="A647"/>
      <c r="C647" s="137"/>
      <c r="D647" s="137"/>
      <c r="E647" s="142"/>
    </row>
    <row r="648" spans="1:5" x14ac:dyDescent="0.2">
      <c r="A648"/>
      <c r="C648" s="137"/>
      <c r="D648" s="137"/>
      <c r="E648" s="142"/>
    </row>
    <row r="649" spans="1:5" x14ac:dyDescent="0.2">
      <c r="A649"/>
      <c r="C649" s="137"/>
      <c r="D649" s="137"/>
      <c r="E649" s="142"/>
    </row>
    <row r="650" spans="1:5" x14ac:dyDescent="0.2">
      <c r="A650"/>
      <c r="C650" s="137"/>
      <c r="D650" s="137"/>
      <c r="E650" s="142"/>
    </row>
    <row r="651" spans="1:5" x14ac:dyDescent="0.2">
      <c r="A651"/>
      <c r="C651" s="137"/>
      <c r="D651" s="137"/>
      <c r="E651" s="142"/>
    </row>
    <row r="652" spans="1:5" x14ac:dyDescent="0.2">
      <c r="A652"/>
      <c r="C652" s="137"/>
      <c r="D652" s="137"/>
      <c r="E652" s="142"/>
    </row>
    <row r="653" spans="1:5" x14ac:dyDescent="0.2">
      <c r="A653"/>
      <c r="C653" s="137"/>
      <c r="D653" s="137"/>
      <c r="E653" s="142"/>
    </row>
    <row r="654" spans="1:5" x14ac:dyDescent="0.2">
      <c r="A654"/>
      <c r="C654" s="137"/>
      <c r="D654" s="137"/>
      <c r="E654" s="142"/>
    </row>
    <row r="655" spans="1:5" x14ac:dyDescent="0.2">
      <c r="A655"/>
      <c r="C655" s="137"/>
      <c r="D655" s="137"/>
      <c r="E655" s="142"/>
    </row>
    <row r="656" spans="1:5" x14ac:dyDescent="0.2">
      <c r="A656"/>
      <c r="C656" s="137"/>
      <c r="D656" s="137"/>
      <c r="E656" s="142"/>
    </row>
    <row r="657" spans="1:5" x14ac:dyDescent="0.2">
      <c r="A657"/>
      <c r="C657" s="137"/>
      <c r="D657" s="137"/>
      <c r="E657" s="142"/>
    </row>
    <row r="658" spans="1:5" x14ac:dyDescent="0.2">
      <c r="A658"/>
      <c r="C658" s="137"/>
      <c r="D658" s="137"/>
      <c r="E658" s="142"/>
    </row>
    <row r="659" spans="1:5" x14ac:dyDescent="0.2">
      <c r="A659"/>
      <c r="C659" s="137"/>
      <c r="D659" s="137"/>
      <c r="E659" s="142"/>
    </row>
    <row r="660" spans="1:5" x14ac:dyDescent="0.2">
      <c r="A660"/>
      <c r="C660" s="137"/>
      <c r="D660" s="137"/>
      <c r="E660" s="142"/>
    </row>
    <row r="661" spans="1:5" x14ac:dyDescent="0.2">
      <c r="A661"/>
      <c r="C661" s="137"/>
      <c r="D661" s="137"/>
      <c r="E661" s="142"/>
    </row>
    <row r="662" spans="1:5" x14ac:dyDescent="0.2">
      <c r="A662"/>
      <c r="C662" s="137"/>
      <c r="D662" s="137"/>
      <c r="E662" s="142"/>
    </row>
    <row r="663" spans="1:5" x14ac:dyDescent="0.2">
      <c r="A663"/>
      <c r="C663" s="137"/>
      <c r="D663" s="137"/>
      <c r="E663" s="142"/>
    </row>
    <row r="664" spans="1:5" x14ac:dyDescent="0.2">
      <c r="A664"/>
      <c r="C664" s="137"/>
      <c r="D664" s="137"/>
      <c r="E664" s="142"/>
    </row>
    <row r="665" spans="1:5" x14ac:dyDescent="0.2">
      <c r="A665"/>
      <c r="C665" s="137"/>
      <c r="D665" s="137"/>
      <c r="E665" s="142"/>
    </row>
    <row r="666" spans="1:5" x14ac:dyDescent="0.2">
      <c r="A666"/>
      <c r="C666" s="137"/>
      <c r="D666" s="137"/>
      <c r="E666" s="142"/>
    </row>
    <row r="667" spans="1:5" x14ac:dyDescent="0.2">
      <c r="A667"/>
      <c r="C667" s="137"/>
      <c r="D667" s="137"/>
      <c r="E667" s="142"/>
    </row>
    <row r="668" spans="1:5" x14ac:dyDescent="0.2">
      <c r="A668"/>
      <c r="C668" s="137"/>
      <c r="D668" s="137"/>
      <c r="E668" s="142"/>
    </row>
    <row r="669" spans="1:5" x14ac:dyDescent="0.2">
      <c r="A669"/>
      <c r="C669" s="137"/>
      <c r="D669" s="137"/>
      <c r="E669" s="142"/>
    </row>
    <row r="670" spans="1:5" x14ac:dyDescent="0.2">
      <c r="A670"/>
      <c r="C670" s="137"/>
      <c r="D670" s="137"/>
      <c r="E670" s="142"/>
    </row>
    <row r="671" spans="1:5" x14ac:dyDescent="0.2">
      <c r="A671"/>
      <c r="C671" s="137"/>
      <c r="D671" s="137"/>
      <c r="E671" s="142"/>
    </row>
    <row r="672" spans="1:5" x14ac:dyDescent="0.2">
      <c r="A672"/>
      <c r="C672" s="137"/>
      <c r="D672" s="137"/>
      <c r="E672" s="142"/>
    </row>
    <row r="673" spans="1:5" x14ac:dyDescent="0.2">
      <c r="A673"/>
      <c r="C673" s="137"/>
      <c r="D673" s="137"/>
      <c r="E673" s="142"/>
    </row>
    <row r="674" spans="1:5" x14ac:dyDescent="0.2">
      <c r="A674"/>
      <c r="C674" s="137"/>
      <c r="D674" s="137"/>
      <c r="E674" s="142"/>
    </row>
    <row r="675" spans="1:5" x14ac:dyDescent="0.2">
      <c r="A675"/>
      <c r="C675" s="137"/>
      <c r="D675" s="137"/>
      <c r="E675" s="142"/>
    </row>
    <row r="676" spans="1:5" x14ac:dyDescent="0.2">
      <c r="A676"/>
      <c r="C676" s="137"/>
      <c r="D676" s="137"/>
      <c r="E676" s="142"/>
    </row>
    <row r="677" spans="1:5" x14ac:dyDescent="0.2">
      <c r="A677"/>
      <c r="C677" s="137"/>
      <c r="D677" s="137"/>
      <c r="E677" s="142"/>
    </row>
    <row r="678" spans="1:5" x14ac:dyDescent="0.2">
      <c r="A678"/>
      <c r="C678" s="137"/>
      <c r="D678" s="137"/>
      <c r="E678" s="142"/>
    </row>
    <row r="679" spans="1:5" x14ac:dyDescent="0.2">
      <c r="A679"/>
      <c r="C679" s="137"/>
      <c r="D679" s="137"/>
      <c r="E679" s="142"/>
    </row>
    <row r="680" spans="1:5" x14ac:dyDescent="0.2">
      <c r="A680"/>
      <c r="C680" s="137"/>
      <c r="D680" s="137"/>
      <c r="E680" s="137"/>
    </row>
    <row r="681" spans="1:5" x14ac:dyDescent="0.2">
      <c r="A681"/>
      <c r="C681" s="137"/>
      <c r="D681" s="137"/>
      <c r="E681" s="137"/>
    </row>
    <row r="682" spans="1:5" x14ac:dyDescent="0.2">
      <c r="A682"/>
      <c r="C682" s="137"/>
      <c r="D682" s="137"/>
      <c r="E682" s="137"/>
    </row>
    <row r="683" spans="1:5" x14ac:dyDescent="0.2">
      <c r="A683"/>
      <c r="C683" s="137"/>
      <c r="D683" s="137"/>
      <c r="E683" s="137"/>
    </row>
    <row r="684" spans="1:5" x14ac:dyDescent="0.2">
      <c r="A684"/>
      <c r="C684" s="137"/>
      <c r="D684" s="137"/>
      <c r="E684" s="137"/>
    </row>
    <row r="685" spans="1:5" x14ac:dyDescent="0.2">
      <c r="A685"/>
      <c r="C685" s="137"/>
      <c r="D685" s="137"/>
      <c r="E685" s="137"/>
    </row>
    <row r="686" spans="1:5" x14ac:dyDescent="0.2">
      <c r="A686"/>
      <c r="E686"/>
    </row>
    <row r="687" spans="1:5" x14ac:dyDescent="0.2">
      <c r="A687"/>
      <c r="E687"/>
    </row>
    <row r="688" spans="1:5" x14ac:dyDescent="0.2">
      <c r="A688"/>
      <c r="E688"/>
    </row>
    <row r="689" spans="1:5" x14ac:dyDescent="0.2">
      <c r="A689"/>
      <c r="E689"/>
    </row>
    <row r="690" spans="1:5" x14ac:dyDescent="0.2">
      <c r="A690"/>
      <c r="E690"/>
    </row>
    <row r="691" spans="1:5" x14ac:dyDescent="0.2">
      <c r="A691"/>
      <c r="E691"/>
    </row>
    <row r="692" spans="1:5" x14ac:dyDescent="0.2">
      <c r="A692"/>
      <c r="E692"/>
    </row>
    <row r="693" spans="1:5" x14ac:dyDescent="0.2">
      <c r="A693"/>
      <c r="E693"/>
    </row>
    <row r="694" spans="1:5" x14ac:dyDescent="0.2">
      <c r="A694"/>
      <c r="E694"/>
    </row>
    <row r="695" spans="1:5" x14ac:dyDescent="0.2">
      <c r="A695"/>
      <c r="E695"/>
    </row>
    <row r="696" spans="1:5" x14ac:dyDescent="0.2">
      <c r="A696"/>
      <c r="E696"/>
    </row>
    <row r="697" spans="1:5" x14ac:dyDescent="0.2">
      <c r="A697"/>
      <c r="E697"/>
    </row>
    <row r="698" spans="1:5" x14ac:dyDescent="0.2">
      <c r="A698"/>
      <c r="E698"/>
    </row>
    <row r="699" spans="1:5" x14ac:dyDescent="0.2">
      <c r="A699"/>
      <c r="E699"/>
    </row>
    <row r="700" spans="1:5" x14ac:dyDescent="0.2">
      <c r="A700"/>
      <c r="E700"/>
    </row>
    <row r="701" spans="1:5" x14ac:dyDescent="0.2">
      <c r="A701"/>
      <c r="E701"/>
    </row>
    <row r="702" spans="1:5" x14ac:dyDescent="0.2">
      <c r="A702"/>
      <c r="E702"/>
    </row>
    <row r="703" spans="1:5" x14ac:dyDescent="0.2">
      <c r="A703"/>
      <c r="E703"/>
    </row>
    <row r="704" spans="1:5" x14ac:dyDescent="0.2">
      <c r="A704"/>
      <c r="E704"/>
    </row>
    <row r="705" spans="1:5" x14ac:dyDescent="0.2">
      <c r="A705"/>
      <c r="E705"/>
    </row>
    <row r="706" spans="1:5" x14ac:dyDescent="0.2">
      <c r="A706"/>
      <c r="E706"/>
    </row>
    <row r="707" spans="1:5" x14ac:dyDescent="0.2">
      <c r="A707"/>
      <c r="E707"/>
    </row>
    <row r="708" spans="1:5" x14ac:dyDescent="0.2">
      <c r="A708"/>
      <c r="E708"/>
    </row>
    <row r="709" spans="1:5" x14ac:dyDescent="0.2">
      <c r="A709"/>
      <c r="E709"/>
    </row>
    <row r="710" spans="1:5" x14ac:dyDescent="0.2">
      <c r="A710"/>
      <c r="E710"/>
    </row>
    <row r="711" spans="1:5" x14ac:dyDescent="0.2">
      <c r="A711"/>
      <c r="E711"/>
    </row>
    <row r="712" spans="1:5" x14ac:dyDescent="0.2">
      <c r="A712"/>
      <c r="E712"/>
    </row>
    <row r="713" spans="1:5" x14ac:dyDescent="0.2">
      <c r="A713"/>
      <c r="E713"/>
    </row>
    <row r="714" spans="1:5" x14ac:dyDescent="0.2">
      <c r="A714"/>
      <c r="E714"/>
    </row>
    <row r="715" spans="1:5" x14ac:dyDescent="0.2">
      <c r="A715"/>
      <c r="E715"/>
    </row>
    <row r="716" spans="1:5" x14ac:dyDescent="0.2">
      <c r="A716"/>
      <c r="E716"/>
    </row>
    <row r="717" spans="1:5" x14ac:dyDescent="0.2">
      <c r="A717"/>
      <c r="E717"/>
    </row>
    <row r="718" spans="1:5" x14ac:dyDescent="0.2">
      <c r="A718"/>
      <c r="E718"/>
    </row>
    <row r="719" spans="1:5" x14ac:dyDescent="0.2">
      <c r="A719"/>
      <c r="E719"/>
    </row>
    <row r="720" spans="1:5" x14ac:dyDescent="0.2">
      <c r="A720"/>
      <c r="E720"/>
    </row>
    <row r="721" spans="1:5" x14ac:dyDescent="0.2">
      <c r="A721"/>
      <c r="E721"/>
    </row>
    <row r="722" spans="1:5" x14ac:dyDescent="0.2">
      <c r="A722"/>
      <c r="E722"/>
    </row>
    <row r="723" spans="1:5" x14ac:dyDescent="0.2">
      <c r="A723"/>
      <c r="E723"/>
    </row>
    <row r="724" spans="1:5" x14ac:dyDescent="0.2">
      <c r="A724"/>
      <c r="E724"/>
    </row>
    <row r="725" spans="1:5" x14ac:dyDescent="0.2">
      <c r="A725"/>
      <c r="E725"/>
    </row>
    <row r="726" spans="1:5" x14ac:dyDescent="0.2">
      <c r="A726"/>
      <c r="E726"/>
    </row>
    <row r="727" spans="1:5" x14ac:dyDescent="0.2">
      <c r="A727"/>
      <c r="E727"/>
    </row>
    <row r="728" spans="1:5" x14ac:dyDescent="0.2">
      <c r="A728"/>
      <c r="E728"/>
    </row>
    <row r="729" spans="1:5" x14ac:dyDescent="0.2">
      <c r="A729"/>
      <c r="E729"/>
    </row>
    <row r="730" spans="1:5" x14ac:dyDescent="0.2">
      <c r="A730"/>
      <c r="E730"/>
    </row>
    <row r="731" spans="1:5" x14ac:dyDescent="0.2">
      <c r="A731"/>
      <c r="E731"/>
    </row>
    <row r="732" spans="1:5" x14ac:dyDescent="0.2">
      <c r="A732"/>
      <c r="E732"/>
    </row>
    <row r="733" spans="1:5" x14ac:dyDescent="0.2">
      <c r="A733"/>
      <c r="E733"/>
    </row>
    <row r="734" spans="1:5" x14ac:dyDescent="0.2">
      <c r="A734"/>
      <c r="E734"/>
    </row>
    <row r="735" spans="1:5" x14ac:dyDescent="0.2">
      <c r="A735"/>
      <c r="E735"/>
    </row>
    <row r="736" spans="1:5" x14ac:dyDescent="0.2">
      <c r="A736"/>
      <c r="E736"/>
    </row>
    <row r="737" spans="1:5" x14ac:dyDescent="0.2">
      <c r="A737"/>
      <c r="E737"/>
    </row>
    <row r="738" spans="1:5" x14ac:dyDescent="0.2">
      <c r="A738"/>
      <c r="E738"/>
    </row>
    <row r="739" spans="1:5" x14ac:dyDescent="0.2">
      <c r="A739"/>
      <c r="E739"/>
    </row>
    <row r="740" spans="1:5" x14ac:dyDescent="0.2">
      <c r="A740"/>
      <c r="E740"/>
    </row>
    <row r="741" spans="1:5" x14ac:dyDescent="0.2">
      <c r="A741"/>
      <c r="E741"/>
    </row>
    <row r="742" spans="1:5" x14ac:dyDescent="0.2">
      <c r="A742"/>
      <c r="E742"/>
    </row>
    <row r="743" spans="1:5" x14ac:dyDescent="0.2">
      <c r="A743"/>
      <c r="E743"/>
    </row>
    <row r="744" spans="1:5" x14ac:dyDescent="0.2">
      <c r="A744"/>
      <c r="E744"/>
    </row>
    <row r="745" spans="1:5" x14ac:dyDescent="0.2">
      <c r="A745"/>
      <c r="E745"/>
    </row>
    <row r="746" spans="1:5" x14ac:dyDescent="0.2">
      <c r="A746"/>
      <c r="E746"/>
    </row>
    <row r="747" spans="1:5" x14ac:dyDescent="0.2">
      <c r="A747"/>
      <c r="E747"/>
    </row>
    <row r="748" spans="1:5" x14ac:dyDescent="0.2">
      <c r="A748"/>
      <c r="E748"/>
    </row>
    <row r="749" spans="1:5" x14ac:dyDescent="0.2">
      <c r="A749"/>
      <c r="E749"/>
    </row>
    <row r="750" spans="1:5" x14ac:dyDescent="0.2">
      <c r="A750"/>
      <c r="E750"/>
    </row>
    <row r="751" spans="1:5" x14ac:dyDescent="0.2">
      <c r="A751"/>
      <c r="E751"/>
    </row>
    <row r="752" spans="1:5" x14ac:dyDescent="0.2">
      <c r="A752"/>
      <c r="E752"/>
    </row>
    <row r="753" spans="1:5" x14ac:dyDescent="0.2">
      <c r="A753"/>
      <c r="E753"/>
    </row>
    <row r="754" spans="1:5" x14ac:dyDescent="0.2">
      <c r="A754"/>
      <c r="E754"/>
    </row>
    <row r="755" spans="1:5" x14ac:dyDescent="0.2">
      <c r="A755"/>
      <c r="E755"/>
    </row>
    <row r="756" spans="1:5" x14ac:dyDescent="0.2">
      <c r="A756"/>
      <c r="E756"/>
    </row>
    <row r="757" spans="1:5" x14ac:dyDescent="0.2">
      <c r="A757"/>
      <c r="E757"/>
    </row>
    <row r="758" spans="1:5" x14ac:dyDescent="0.2">
      <c r="A758"/>
      <c r="E758"/>
    </row>
    <row r="759" spans="1:5" x14ac:dyDescent="0.2">
      <c r="A759"/>
      <c r="E759"/>
    </row>
    <row r="760" spans="1:5" x14ac:dyDescent="0.2">
      <c r="A760"/>
      <c r="E760"/>
    </row>
    <row r="761" spans="1:5" x14ac:dyDescent="0.2">
      <c r="A761"/>
      <c r="E761"/>
    </row>
    <row r="762" spans="1:5" x14ac:dyDescent="0.2">
      <c r="A762"/>
      <c r="E762"/>
    </row>
    <row r="763" spans="1:5" x14ac:dyDescent="0.2">
      <c r="A763"/>
      <c r="E763"/>
    </row>
    <row r="764" spans="1:5" x14ac:dyDescent="0.2">
      <c r="A764"/>
      <c r="E764"/>
    </row>
    <row r="765" spans="1:5" x14ac:dyDescent="0.2">
      <c r="A765"/>
      <c r="E765"/>
    </row>
    <row r="766" spans="1:5" x14ac:dyDescent="0.2">
      <c r="A766"/>
      <c r="E766"/>
    </row>
    <row r="767" spans="1:5" x14ac:dyDescent="0.2">
      <c r="A767"/>
      <c r="E767"/>
    </row>
    <row r="768" spans="1:5" x14ac:dyDescent="0.2">
      <c r="A768"/>
      <c r="E768"/>
    </row>
    <row r="769" spans="1:5" x14ac:dyDescent="0.2">
      <c r="A769"/>
      <c r="E769"/>
    </row>
    <row r="770" spans="1:5" x14ac:dyDescent="0.2">
      <c r="A770"/>
      <c r="E770"/>
    </row>
    <row r="771" spans="1:5" x14ac:dyDescent="0.2">
      <c r="A771"/>
      <c r="E771"/>
    </row>
    <row r="772" spans="1:5" x14ac:dyDescent="0.2">
      <c r="A772"/>
      <c r="E772"/>
    </row>
    <row r="773" spans="1:5" x14ac:dyDescent="0.2">
      <c r="A773"/>
      <c r="E773"/>
    </row>
    <row r="774" spans="1:5" x14ac:dyDescent="0.2">
      <c r="A774"/>
      <c r="E774"/>
    </row>
    <row r="775" spans="1:5" x14ac:dyDescent="0.2">
      <c r="A775"/>
      <c r="E775"/>
    </row>
    <row r="776" spans="1:5" x14ac:dyDescent="0.2">
      <c r="A776"/>
      <c r="E776"/>
    </row>
    <row r="777" spans="1:5" x14ac:dyDescent="0.2">
      <c r="A777"/>
      <c r="E777"/>
    </row>
    <row r="778" spans="1:5" x14ac:dyDescent="0.2">
      <c r="A778"/>
      <c r="E778"/>
    </row>
    <row r="779" spans="1:5" x14ac:dyDescent="0.2">
      <c r="A779"/>
      <c r="E779"/>
    </row>
    <row r="780" spans="1:5" x14ac:dyDescent="0.2">
      <c r="A780"/>
      <c r="E780"/>
    </row>
    <row r="781" spans="1:5" x14ac:dyDescent="0.2">
      <c r="A781"/>
      <c r="E781"/>
    </row>
    <row r="782" spans="1:5" x14ac:dyDescent="0.2">
      <c r="A782"/>
      <c r="E782"/>
    </row>
    <row r="783" spans="1:5" x14ac:dyDescent="0.2">
      <c r="A783"/>
      <c r="E783"/>
    </row>
    <row r="784" spans="1:5" x14ac:dyDescent="0.2">
      <c r="A784"/>
      <c r="E784"/>
    </row>
    <row r="785" spans="1:5" x14ac:dyDescent="0.2">
      <c r="A785"/>
      <c r="E785"/>
    </row>
    <row r="786" spans="1:5" x14ac:dyDescent="0.2">
      <c r="A786"/>
      <c r="E786"/>
    </row>
    <row r="787" spans="1:5" x14ac:dyDescent="0.2">
      <c r="A787"/>
      <c r="E787"/>
    </row>
    <row r="788" spans="1:5" x14ac:dyDescent="0.2">
      <c r="A788"/>
      <c r="E788"/>
    </row>
    <row r="789" spans="1:5" x14ac:dyDescent="0.2">
      <c r="A789"/>
      <c r="E789"/>
    </row>
    <row r="790" spans="1:5" x14ac:dyDescent="0.2">
      <c r="A790"/>
      <c r="E790"/>
    </row>
    <row r="791" spans="1:5" x14ac:dyDescent="0.2">
      <c r="A791"/>
      <c r="E791"/>
    </row>
    <row r="792" spans="1:5" x14ac:dyDescent="0.2">
      <c r="A792"/>
      <c r="E792"/>
    </row>
    <row r="793" spans="1:5" x14ac:dyDescent="0.2">
      <c r="A793"/>
      <c r="E793"/>
    </row>
    <row r="794" spans="1:5" x14ac:dyDescent="0.2">
      <c r="A794"/>
      <c r="E794"/>
    </row>
    <row r="795" spans="1:5" x14ac:dyDescent="0.2">
      <c r="A795"/>
      <c r="E795"/>
    </row>
    <row r="796" spans="1:5" x14ac:dyDescent="0.2">
      <c r="A796"/>
      <c r="E796"/>
    </row>
    <row r="797" spans="1:5" x14ac:dyDescent="0.2">
      <c r="A797"/>
      <c r="E797"/>
    </row>
    <row r="798" spans="1:5" x14ac:dyDescent="0.2">
      <c r="A798"/>
      <c r="E798"/>
    </row>
    <row r="799" spans="1:5" x14ac:dyDescent="0.2">
      <c r="A799"/>
      <c r="E799"/>
    </row>
    <row r="800" spans="1:5" x14ac:dyDescent="0.2">
      <c r="A800"/>
      <c r="E800"/>
    </row>
    <row r="801" spans="1:5" x14ac:dyDescent="0.2">
      <c r="A801"/>
      <c r="E801"/>
    </row>
    <row r="802" spans="1:5" x14ac:dyDescent="0.2">
      <c r="A802"/>
      <c r="E802"/>
    </row>
    <row r="803" spans="1:5" x14ac:dyDescent="0.2">
      <c r="A803"/>
      <c r="E803"/>
    </row>
    <row r="804" spans="1:5" x14ac:dyDescent="0.2">
      <c r="A804"/>
      <c r="E804"/>
    </row>
    <row r="805" spans="1:5" x14ac:dyDescent="0.2">
      <c r="A805"/>
      <c r="E805"/>
    </row>
    <row r="806" spans="1:5" x14ac:dyDescent="0.2">
      <c r="A806"/>
      <c r="E806"/>
    </row>
    <row r="807" spans="1:5" x14ac:dyDescent="0.2">
      <c r="A807"/>
      <c r="E807"/>
    </row>
    <row r="808" spans="1:5" x14ac:dyDescent="0.2">
      <c r="A808"/>
      <c r="E808"/>
    </row>
    <row r="809" spans="1:5" x14ac:dyDescent="0.2">
      <c r="A809"/>
      <c r="E809"/>
    </row>
    <row r="810" spans="1:5" x14ac:dyDescent="0.2">
      <c r="A810"/>
      <c r="E810"/>
    </row>
    <row r="811" spans="1:5" x14ac:dyDescent="0.2">
      <c r="A811"/>
      <c r="E811"/>
    </row>
    <row r="812" spans="1:5" x14ac:dyDescent="0.2">
      <c r="A812"/>
      <c r="E812"/>
    </row>
    <row r="813" spans="1:5" x14ac:dyDescent="0.2">
      <c r="A813"/>
      <c r="E813"/>
    </row>
    <row r="814" spans="1:5" x14ac:dyDescent="0.2">
      <c r="A814"/>
      <c r="E814"/>
    </row>
    <row r="815" spans="1:5" x14ac:dyDescent="0.2">
      <c r="A815"/>
      <c r="E815"/>
    </row>
    <row r="816" spans="1:5" x14ac:dyDescent="0.2">
      <c r="A816"/>
      <c r="E816"/>
    </row>
    <row r="817" spans="1:5" x14ac:dyDescent="0.2">
      <c r="A817"/>
      <c r="E817"/>
    </row>
    <row r="818" spans="1:5" x14ac:dyDescent="0.2">
      <c r="A818"/>
      <c r="E818"/>
    </row>
    <row r="819" spans="1:5" x14ac:dyDescent="0.2">
      <c r="A819"/>
      <c r="E819"/>
    </row>
    <row r="820" spans="1:5" x14ac:dyDescent="0.2">
      <c r="A820"/>
      <c r="E820"/>
    </row>
    <row r="821" spans="1:5" x14ac:dyDescent="0.2">
      <c r="A821"/>
      <c r="E821"/>
    </row>
    <row r="822" spans="1:5" x14ac:dyDescent="0.2">
      <c r="A822"/>
      <c r="E822"/>
    </row>
    <row r="823" spans="1:5" x14ac:dyDescent="0.2">
      <c r="A823"/>
      <c r="E823"/>
    </row>
    <row r="824" spans="1:5" x14ac:dyDescent="0.2">
      <c r="A824"/>
      <c r="E824"/>
    </row>
    <row r="825" spans="1:5" x14ac:dyDescent="0.2">
      <c r="A825"/>
      <c r="E825"/>
    </row>
    <row r="826" spans="1:5" x14ac:dyDescent="0.2">
      <c r="A826"/>
      <c r="E826"/>
    </row>
    <row r="827" spans="1:5" x14ac:dyDescent="0.2">
      <c r="A827"/>
      <c r="E827"/>
    </row>
    <row r="828" spans="1:5" x14ac:dyDescent="0.2">
      <c r="A828"/>
      <c r="E828"/>
    </row>
    <row r="829" spans="1:5" x14ac:dyDescent="0.2">
      <c r="A829"/>
      <c r="E829"/>
    </row>
    <row r="830" spans="1:5" x14ac:dyDescent="0.2">
      <c r="A830"/>
      <c r="E830"/>
    </row>
    <row r="831" spans="1:5" x14ac:dyDescent="0.2">
      <c r="A831"/>
      <c r="E831"/>
    </row>
    <row r="832" spans="1:5" x14ac:dyDescent="0.2">
      <c r="A832"/>
      <c r="E832"/>
    </row>
    <row r="833" spans="1:5" x14ac:dyDescent="0.2">
      <c r="A833"/>
      <c r="E833"/>
    </row>
    <row r="834" spans="1:5" x14ac:dyDescent="0.2">
      <c r="A834"/>
      <c r="E834"/>
    </row>
    <row r="835" spans="1:5" x14ac:dyDescent="0.2">
      <c r="A835"/>
      <c r="E835"/>
    </row>
    <row r="836" spans="1:5" x14ac:dyDescent="0.2">
      <c r="A836"/>
      <c r="E836"/>
    </row>
    <row r="837" spans="1:5" x14ac:dyDescent="0.2">
      <c r="A837"/>
      <c r="E837"/>
    </row>
    <row r="838" spans="1:5" x14ac:dyDescent="0.2">
      <c r="A838"/>
      <c r="E838"/>
    </row>
    <row r="839" spans="1:5" x14ac:dyDescent="0.2">
      <c r="A839"/>
      <c r="E839"/>
    </row>
    <row r="840" spans="1:5" x14ac:dyDescent="0.2">
      <c r="A840"/>
      <c r="E840"/>
    </row>
    <row r="841" spans="1:5" x14ac:dyDescent="0.2">
      <c r="A841"/>
      <c r="E841"/>
    </row>
    <row r="842" spans="1:5" x14ac:dyDescent="0.2">
      <c r="A842"/>
      <c r="E842"/>
    </row>
    <row r="843" spans="1:5" x14ac:dyDescent="0.2">
      <c r="A843"/>
      <c r="E843"/>
    </row>
    <row r="844" spans="1:5" x14ac:dyDescent="0.2">
      <c r="A844"/>
      <c r="E844"/>
    </row>
    <row r="845" spans="1:5" x14ac:dyDescent="0.2">
      <c r="A845"/>
      <c r="E845"/>
    </row>
    <row r="846" spans="1:5" x14ac:dyDescent="0.2">
      <c r="A846"/>
      <c r="E846"/>
    </row>
    <row r="847" spans="1:5" x14ac:dyDescent="0.2">
      <c r="A847"/>
      <c r="E847"/>
    </row>
    <row r="848" spans="1:5" x14ac:dyDescent="0.2">
      <c r="A848"/>
      <c r="E848"/>
    </row>
    <row r="849" spans="1:5" x14ac:dyDescent="0.2">
      <c r="A849"/>
      <c r="E849"/>
    </row>
    <row r="850" spans="1:5" x14ac:dyDescent="0.2">
      <c r="A850"/>
      <c r="E850"/>
    </row>
    <row r="851" spans="1:5" x14ac:dyDescent="0.2">
      <c r="A851"/>
      <c r="E851"/>
    </row>
    <row r="852" spans="1:5" x14ac:dyDescent="0.2">
      <c r="A852"/>
      <c r="E852"/>
    </row>
    <row r="853" spans="1:5" x14ac:dyDescent="0.2">
      <c r="A853"/>
      <c r="E853"/>
    </row>
    <row r="854" spans="1:5" x14ac:dyDescent="0.2">
      <c r="A854"/>
      <c r="E854"/>
    </row>
    <row r="855" spans="1:5" x14ac:dyDescent="0.2">
      <c r="A855"/>
      <c r="E855"/>
    </row>
    <row r="856" spans="1:5" x14ac:dyDescent="0.2">
      <c r="A856"/>
      <c r="E856"/>
    </row>
    <row r="857" spans="1:5" x14ac:dyDescent="0.2">
      <c r="A857"/>
      <c r="E857"/>
    </row>
    <row r="858" spans="1:5" x14ac:dyDescent="0.2">
      <c r="A858"/>
      <c r="E858"/>
    </row>
    <row r="859" spans="1:5" x14ac:dyDescent="0.2">
      <c r="A859"/>
      <c r="E859"/>
    </row>
    <row r="860" spans="1:5" x14ac:dyDescent="0.2">
      <c r="A860"/>
      <c r="E860"/>
    </row>
    <row r="861" spans="1:5" x14ac:dyDescent="0.2">
      <c r="A861"/>
      <c r="E861"/>
    </row>
    <row r="862" spans="1:5" x14ac:dyDescent="0.2">
      <c r="A862"/>
      <c r="E862"/>
    </row>
    <row r="863" spans="1:5" x14ac:dyDescent="0.2">
      <c r="A863"/>
      <c r="E863"/>
    </row>
    <row r="864" spans="1:5" x14ac:dyDescent="0.2">
      <c r="A864"/>
      <c r="E864"/>
    </row>
    <row r="865" spans="1:5" x14ac:dyDescent="0.2">
      <c r="A865"/>
      <c r="E865"/>
    </row>
    <row r="866" spans="1:5" x14ac:dyDescent="0.2">
      <c r="A866"/>
      <c r="E866"/>
    </row>
    <row r="867" spans="1:5" x14ac:dyDescent="0.2">
      <c r="A867"/>
      <c r="E867"/>
    </row>
    <row r="868" spans="1:5" x14ac:dyDescent="0.2">
      <c r="A868"/>
      <c r="E868"/>
    </row>
    <row r="869" spans="1:5" x14ac:dyDescent="0.2">
      <c r="A869"/>
      <c r="E869"/>
    </row>
    <row r="870" spans="1:5" x14ac:dyDescent="0.2">
      <c r="A870"/>
      <c r="E870"/>
    </row>
    <row r="871" spans="1:5" x14ac:dyDescent="0.2">
      <c r="A871"/>
      <c r="E871"/>
    </row>
    <row r="872" spans="1:5" x14ac:dyDescent="0.2">
      <c r="A872"/>
      <c r="E872"/>
    </row>
    <row r="873" spans="1:5" x14ac:dyDescent="0.2">
      <c r="A873"/>
      <c r="E873"/>
    </row>
  </sheetData>
  <mergeCells count="5">
    <mergeCell ref="C4:C5"/>
    <mergeCell ref="D4:D5"/>
    <mergeCell ref="E4:E5"/>
    <mergeCell ref="A3:E3"/>
    <mergeCell ref="A2:E2"/>
  </mergeCells>
  <phoneticPr fontId="0" type="noConversion"/>
  <pageMargins left="0.5" right="0.5" top="0.75" bottom="0.5" header="0.5" footer="0.5"/>
  <pageSetup orientation="portrait" r:id="rId1"/>
  <drawing r:id="rId2"/>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ublished="0"/>
  <dimension ref="A1:U58"/>
  <sheetViews>
    <sheetView workbookViewId="0">
      <selection activeCell="O13" sqref="O13"/>
    </sheetView>
  </sheetViews>
  <sheetFormatPr baseColWidth="10" defaultRowHeight="12.75" x14ac:dyDescent="0.2"/>
  <sheetData>
    <row r="1" spans="1:21" x14ac:dyDescent="0.2">
      <c r="A1" s="4"/>
      <c r="B1" s="4"/>
      <c r="C1" s="4"/>
      <c r="D1" s="4"/>
      <c r="E1" s="4"/>
      <c r="F1" s="4"/>
      <c r="G1" s="4"/>
      <c r="H1" s="4"/>
      <c r="I1" s="4"/>
      <c r="J1" s="4"/>
      <c r="K1" s="4"/>
      <c r="L1" s="4"/>
      <c r="M1" s="4"/>
      <c r="N1" s="4"/>
      <c r="O1" s="4"/>
      <c r="P1" s="4"/>
      <c r="Q1" s="4"/>
      <c r="R1" s="4"/>
      <c r="S1" s="4"/>
      <c r="T1" s="4"/>
      <c r="U1" s="4"/>
    </row>
    <row r="2" spans="1:21" x14ac:dyDescent="0.2">
      <c r="A2" s="4"/>
      <c r="B2" s="4"/>
      <c r="C2" s="4"/>
      <c r="D2" s="4"/>
      <c r="E2" s="4"/>
      <c r="F2" s="4"/>
      <c r="G2" s="4"/>
      <c r="H2" s="4"/>
      <c r="I2" s="4"/>
      <c r="J2" s="4"/>
      <c r="K2" s="4"/>
      <c r="L2" s="4"/>
      <c r="M2" s="4"/>
      <c r="N2" s="4"/>
      <c r="O2" s="4"/>
      <c r="P2" s="4"/>
      <c r="Q2" s="4"/>
      <c r="R2" s="4"/>
      <c r="S2" s="4"/>
      <c r="T2" s="4"/>
      <c r="U2" s="4"/>
    </row>
    <row r="3" spans="1:21" x14ac:dyDescent="0.2">
      <c r="A3" s="4"/>
      <c r="B3" s="4"/>
      <c r="C3" s="4"/>
      <c r="D3" s="4"/>
      <c r="E3" s="4"/>
      <c r="F3" s="4"/>
      <c r="G3" s="4"/>
      <c r="H3" s="4"/>
      <c r="I3" s="4"/>
      <c r="J3" s="4"/>
      <c r="K3" s="4"/>
      <c r="L3" s="4"/>
      <c r="M3" s="4"/>
      <c r="N3" s="4"/>
      <c r="O3" s="4"/>
      <c r="P3" s="4"/>
      <c r="Q3" s="4"/>
      <c r="R3" s="4"/>
      <c r="S3" s="4"/>
      <c r="T3" s="4"/>
      <c r="U3" s="4"/>
    </row>
    <row r="4" spans="1:21" x14ac:dyDescent="0.2">
      <c r="A4" s="4"/>
      <c r="B4" s="4"/>
      <c r="C4" s="4"/>
      <c r="D4" s="4"/>
      <c r="E4" s="4"/>
      <c r="F4" s="4"/>
      <c r="G4" s="4"/>
      <c r="H4" s="4"/>
      <c r="I4" s="4"/>
      <c r="J4" s="4"/>
      <c r="K4" s="4"/>
      <c r="L4" s="4"/>
      <c r="M4" s="4"/>
      <c r="N4" s="4"/>
      <c r="O4" s="4"/>
      <c r="P4" s="4"/>
      <c r="Q4" s="4"/>
      <c r="R4" s="4"/>
      <c r="S4" s="4"/>
      <c r="T4" s="4"/>
      <c r="U4" s="4"/>
    </row>
    <row r="5" spans="1:21" x14ac:dyDescent="0.2">
      <c r="A5" s="4"/>
      <c r="B5" s="4"/>
      <c r="C5" s="4"/>
      <c r="D5" s="4"/>
      <c r="E5" s="4"/>
      <c r="F5" s="4"/>
      <c r="G5" s="4"/>
      <c r="H5" s="4"/>
      <c r="I5" s="4"/>
      <c r="J5" s="4"/>
      <c r="K5" s="4"/>
      <c r="L5" s="4"/>
      <c r="M5" s="4"/>
      <c r="N5" s="4"/>
      <c r="O5" s="4"/>
      <c r="P5" s="4"/>
      <c r="Q5" s="4"/>
      <c r="R5" s="4"/>
      <c r="S5" s="4"/>
      <c r="T5" s="4"/>
      <c r="U5" s="4"/>
    </row>
    <row r="6" spans="1:21" x14ac:dyDescent="0.2">
      <c r="A6" s="4"/>
      <c r="B6" s="4"/>
      <c r="C6" s="4"/>
      <c r="D6" s="4"/>
      <c r="E6" s="4"/>
      <c r="F6" s="4"/>
      <c r="G6" s="4"/>
      <c r="H6" s="4"/>
      <c r="I6" s="4"/>
      <c r="J6" s="4"/>
      <c r="K6" s="4"/>
      <c r="L6" s="4"/>
      <c r="M6" s="4"/>
      <c r="N6" s="4"/>
      <c r="O6" s="4"/>
      <c r="P6" s="4"/>
      <c r="Q6" s="4"/>
      <c r="R6" s="4"/>
      <c r="S6" s="4"/>
      <c r="T6" s="4"/>
      <c r="U6" s="4"/>
    </row>
    <row r="7" spans="1:21" x14ac:dyDescent="0.2">
      <c r="A7" s="4"/>
      <c r="B7" s="4"/>
      <c r="C7" s="4"/>
      <c r="D7" s="4"/>
      <c r="E7" s="4"/>
      <c r="F7" s="4"/>
      <c r="G7" s="4"/>
      <c r="H7" s="4"/>
      <c r="I7" s="4"/>
      <c r="J7" s="4"/>
      <c r="K7" s="4"/>
      <c r="L7" s="4"/>
      <c r="M7" s="4"/>
      <c r="N7" s="4"/>
      <c r="O7" s="4"/>
      <c r="P7" s="4"/>
      <c r="Q7" s="4"/>
      <c r="R7" s="4"/>
      <c r="S7" s="4"/>
      <c r="T7" s="4"/>
      <c r="U7" s="4"/>
    </row>
    <row r="8" spans="1:21" x14ac:dyDescent="0.2">
      <c r="A8" s="4"/>
      <c r="B8" s="4"/>
      <c r="C8" s="4"/>
      <c r="D8" s="4"/>
      <c r="E8" s="4"/>
      <c r="F8" s="4"/>
      <c r="G8" s="4"/>
      <c r="H8" s="4"/>
      <c r="I8" s="4"/>
      <c r="J8" s="4"/>
      <c r="K8" s="4"/>
      <c r="L8" s="4"/>
      <c r="M8" s="4"/>
      <c r="N8" s="4"/>
      <c r="O8" s="4"/>
      <c r="P8" s="4"/>
      <c r="Q8" s="4"/>
      <c r="R8" s="4"/>
      <c r="S8" s="4"/>
      <c r="T8" s="4"/>
      <c r="U8" s="4"/>
    </row>
    <row r="9" spans="1:21" x14ac:dyDescent="0.2">
      <c r="A9" s="4"/>
      <c r="B9" s="4"/>
      <c r="C9" s="4"/>
      <c r="D9" s="4"/>
      <c r="E9" s="4"/>
      <c r="F9" s="4"/>
      <c r="G9" s="4"/>
      <c r="H9" s="4"/>
      <c r="I9" s="4"/>
      <c r="J9" s="4"/>
      <c r="K9" s="4"/>
      <c r="L9" s="4"/>
      <c r="M9" s="4"/>
      <c r="N9" s="4"/>
      <c r="O9" s="4"/>
      <c r="P9" s="4"/>
      <c r="Q9" s="4"/>
      <c r="R9" s="4"/>
      <c r="S9" s="4"/>
      <c r="T9" s="4"/>
      <c r="U9" s="4"/>
    </row>
    <row r="10" spans="1:21" x14ac:dyDescent="0.2">
      <c r="A10" s="4"/>
      <c r="B10" s="4"/>
      <c r="C10" s="4"/>
      <c r="D10" s="4"/>
      <c r="E10" s="4"/>
      <c r="F10" s="4"/>
      <c r="G10" s="4"/>
      <c r="H10" s="4"/>
      <c r="I10" s="4"/>
      <c r="J10" s="4"/>
      <c r="K10" s="4"/>
      <c r="L10" s="4"/>
      <c r="M10" s="4"/>
      <c r="N10" s="4"/>
      <c r="O10" s="4"/>
      <c r="P10" s="4"/>
      <c r="Q10" s="4"/>
      <c r="R10" s="4"/>
      <c r="S10" s="4"/>
      <c r="T10" s="4"/>
      <c r="U10" s="4"/>
    </row>
    <row r="11" spans="1:21" x14ac:dyDescent="0.2">
      <c r="A11" s="4"/>
      <c r="B11" s="4"/>
      <c r="C11" s="4"/>
      <c r="D11" s="4"/>
      <c r="E11" s="4"/>
      <c r="F11" s="4"/>
      <c r="G11" s="4"/>
      <c r="H11" s="4"/>
      <c r="I11" s="4"/>
      <c r="J11" s="4"/>
      <c r="K11" s="4"/>
      <c r="L11" s="4"/>
      <c r="M11" s="4"/>
      <c r="N11" s="4"/>
      <c r="O11" s="4"/>
      <c r="P11" s="4"/>
      <c r="Q11" s="4"/>
      <c r="R11" s="4"/>
      <c r="S11" s="4"/>
      <c r="T11" s="4"/>
      <c r="U11" s="4"/>
    </row>
    <row r="12" spans="1:21" x14ac:dyDescent="0.2">
      <c r="A12" s="4"/>
      <c r="B12" s="4"/>
      <c r="C12" s="4"/>
      <c r="D12" s="4"/>
      <c r="E12" s="4"/>
      <c r="F12" s="4"/>
      <c r="G12" s="4"/>
      <c r="H12" s="4"/>
      <c r="I12" s="4"/>
      <c r="J12" s="4"/>
      <c r="K12" s="4"/>
      <c r="L12" s="4"/>
      <c r="M12" s="4"/>
      <c r="N12" s="4"/>
      <c r="O12" s="4"/>
      <c r="P12" s="4"/>
      <c r="Q12" s="4"/>
      <c r="R12" s="4"/>
      <c r="S12" s="4"/>
      <c r="T12" s="4"/>
      <c r="U12" s="4"/>
    </row>
    <row r="13" spans="1:21" x14ac:dyDescent="0.2">
      <c r="A13" s="4"/>
      <c r="B13" s="4"/>
      <c r="C13" s="4"/>
      <c r="D13" s="4"/>
      <c r="E13" s="4"/>
      <c r="F13" s="4"/>
      <c r="G13" s="4"/>
      <c r="H13" s="4"/>
      <c r="I13" s="4"/>
      <c r="J13" s="4"/>
      <c r="K13" s="4"/>
      <c r="L13" s="4"/>
      <c r="M13" s="4"/>
      <c r="N13" s="4"/>
      <c r="O13" s="4"/>
      <c r="P13" s="4"/>
      <c r="Q13" s="4"/>
      <c r="R13" s="4"/>
      <c r="S13" s="4"/>
      <c r="T13" s="4"/>
      <c r="U13" s="4"/>
    </row>
    <row r="14" spans="1:21" x14ac:dyDescent="0.2">
      <c r="A14" s="4"/>
      <c r="B14" s="4"/>
      <c r="C14" s="4"/>
      <c r="D14" s="4"/>
      <c r="E14" s="4"/>
      <c r="F14" s="4"/>
      <c r="G14" s="4"/>
      <c r="H14" s="4"/>
      <c r="I14" s="4"/>
      <c r="J14" s="4"/>
      <c r="K14" s="4"/>
      <c r="L14" s="4"/>
      <c r="M14" s="4"/>
      <c r="N14" s="4"/>
      <c r="O14" s="4"/>
      <c r="P14" s="4"/>
      <c r="Q14" s="4"/>
      <c r="R14" s="4"/>
      <c r="S14" s="4"/>
      <c r="T14" s="4"/>
      <c r="U14" s="4"/>
    </row>
    <row r="15" spans="1:21" x14ac:dyDescent="0.2">
      <c r="A15" s="4"/>
      <c r="B15" s="4"/>
      <c r="C15" s="4"/>
      <c r="D15" s="4"/>
      <c r="E15" s="4"/>
      <c r="F15" s="4"/>
      <c r="G15" s="4"/>
      <c r="H15" s="4"/>
      <c r="I15" s="4"/>
      <c r="J15" s="4"/>
      <c r="K15" s="4"/>
      <c r="L15" s="4"/>
      <c r="M15" s="4"/>
      <c r="N15" s="4"/>
      <c r="O15" s="4"/>
      <c r="P15" s="4"/>
      <c r="Q15" s="4"/>
      <c r="R15" s="4"/>
      <c r="S15" s="4"/>
      <c r="T15" s="4"/>
      <c r="U15" s="4"/>
    </row>
    <row r="16" spans="1:21" x14ac:dyDescent="0.2">
      <c r="A16" s="4"/>
      <c r="B16" s="4"/>
      <c r="C16" s="4"/>
      <c r="D16" s="4"/>
      <c r="E16" s="4"/>
      <c r="F16" s="4"/>
      <c r="G16" s="4"/>
      <c r="H16" s="4"/>
      <c r="I16" s="4"/>
      <c r="J16" s="4"/>
      <c r="K16" s="4"/>
      <c r="L16" s="4"/>
      <c r="M16" s="4"/>
      <c r="N16" s="4"/>
      <c r="O16" s="4"/>
      <c r="P16" s="4"/>
      <c r="Q16" s="4"/>
      <c r="R16" s="4"/>
      <c r="S16" s="4"/>
      <c r="T16" s="4"/>
      <c r="U16" s="4"/>
    </row>
    <row r="17" spans="1:21" x14ac:dyDescent="0.2">
      <c r="A17" s="4"/>
      <c r="B17" s="4"/>
      <c r="C17" s="4"/>
      <c r="D17" s="4"/>
      <c r="E17" s="4"/>
      <c r="F17" s="4"/>
      <c r="G17" s="4"/>
      <c r="H17" s="4"/>
      <c r="I17" s="4"/>
      <c r="J17" s="4"/>
      <c r="K17" s="4"/>
      <c r="L17" s="4"/>
      <c r="M17" s="4"/>
      <c r="N17" s="4"/>
      <c r="O17" s="4"/>
      <c r="P17" s="4"/>
      <c r="Q17" s="4"/>
      <c r="R17" s="4"/>
      <c r="S17" s="4"/>
      <c r="T17" s="4"/>
      <c r="U17" s="4"/>
    </row>
    <row r="18" spans="1:21" x14ac:dyDescent="0.2">
      <c r="A18" s="4"/>
      <c r="B18" s="4"/>
      <c r="C18" s="4"/>
      <c r="D18" s="4"/>
      <c r="E18" s="4"/>
      <c r="F18" s="4"/>
      <c r="G18" s="4"/>
      <c r="H18" s="4"/>
      <c r="I18" s="4"/>
      <c r="J18" s="4"/>
      <c r="K18" s="4"/>
      <c r="L18" s="4"/>
      <c r="M18" s="4"/>
      <c r="N18" s="4"/>
      <c r="O18" s="4"/>
      <c r="P18" s="4"/>
      <c r="Q18" s="4"/>
      <c r="R18" s="4"/>
      <c r="S18" s="4"/>
      <c r="T18" s="4"/>
      <c r="U18" s="4"/>
    </row>
    <row r="19" spans="1:21" x14ac:dyDescent="0.2">
      <c r="A19" s="4"/>
      <c r="B19" s="4"/>
      <c r="C19" s="4"/>
      <c r="D19" s="4"/>
      <c r="E19" s="4"/>
      <c r="F19" s="4"/>
      <c r="G19" s="4"/>
      <c r="H19" s="4"/>
      <c r="I19" s="4"/>
      <c r="J19" s="4"/>
      <c r="K19" s="4"/>
      <c r="L19" s="4"/>
      <c r="M19" s="4"/>
      <c r="N19" s="4"/>
      <c r="O19" s="4"/>
      <c r="P19" s="4"/>
      <c r="Q19" s="4"/>
      <c r="R19" s="4"/>
      <c r="S19" s="4"/>
      <c r="T19" s="4"/>
      <c r="U19" s="4"/>
    </row>
    <row r="20" spans="1:21" x14ac:dyDescent="0.2">
      <c r="A20" s="4"/>
      <c r="B20" s="4"/>
      <c r="C20" s="4"/>
      <c r="D20" s="4"/>
      <c r="E20" s="4"/>
      <c r="F20" s="4"/>
      <c r="G20" s="4"/>
      <c r="H20" s="4"/>
      <c r="I20" s="4"/>
      <c r="J20" s="4"/>
      <c r="K20" s="4"/>
      <c r="L20" s="4"/>
      <c r="M20" s="4"/>
      <c r="N20" s="4"/>
      <c r="O20" s="4"/>
      <c r="P20" s="4"/>
      <c r="Q20" s="4"/>
      <c r="R20" s="4"/>
      <c r="S20" s="4"/>
      <c r="T20" s="4"/>
      <c r="U20" s="4"/>
    </row>
    <row r="21" spans="1:21" x14ac:dyDescent="0.2">
      <c r="A21" s="4"/>
      <c r="B21" s="4"/>
      <c r="C21" s="4"/>
      <c r="D21" s="4"/>
      <c r="E21" s="4"/>
      <c r="F21" s="4"/>
      <c r="G21" s="4"/>
      <c r="H21" s="4"/>
      <c r="I21" s="4"/>
      <c r="J21" s="4"/>
      <c r="K21" s="4"/>
      <c r="L21" s="4"/>
      <c r="M21" s="4"/>
      <c r="N21" s="4"/>
      <c r="O21" s="4"/>
      <c r="P21" s="4"/>
      <c r="Q21" s="4"/>
      <c r="R21" s="4"/>
      <c r="S21" s="4"/>
      <c r="T21" s="4"/>
      <c r="U21" s="4"/>
    </row>
    <row r="22" spans="1:21" x14ac:dyDescent="0.2">
      <c r="A22" s="4"/>
      <c r="B22" s="4"/>
      <c r="C22" s="4"/>
      <c r="D22" s="4"/>
      <c r="E22" s="4"/>
      <c r="F22" s="4"/>
      <c r="G22" s="4"/>
      <c r="H22" s="4"/>
      <c r="I22" s="4"/>
      <c r="J22" s="4"/>
      <c r="K22" s="4"/>
      <c r="L22" s="4"/>
      <c r="M22" s="4"/>
      <c r="N22" s="4"/>
      <c r="O22" s="4"/>
      <c r="P22" s="4"/>
      <c r="Q22" s="4"/>
      <c r="R22" s="4"/>
      <c r="S22" s="4"/>
      <c r="T22" s="4"/>
      <c r="U22" s="4"/>
    </row>
    <row r="23" spans="1:21" x14ac:dyDescent="0.2">
      <c r="A23" s="4"/>
      <c r="B23" s="4"/>
      <c r="C23" s="4"/>
      <c r="D23" s="4"/>
      <c r="E23" s="4"/>
      <c r="F23" s="4"/>
      <c r="G23" s="4"/>
      <c r="H23" s="4"/>
      <c r="I23" s="4"/>
      <c r="J23" s="4"/>
      <c r="K23" s="4"/>
      <c r="L23" s="4"/>
      <c r="M23" s="4"/>
      <c r="N23" s="4"/>
      <c r="O23" s="4"/>
      <c r="P23" s="4"/>
      <c r="Q23" s="4"/>
      <c r="R23" s="4"/>
      <c r="S23" s="4"/>
      <c r="T23" s="4"/>
      <c r="U23" s="4"/>
    </row>
    <row r="24" spans="1:21" x14ac:dyDescent="0.2">
      <c r="A24" s="4"/>
      <c r="B24" s="4"/>
      <c r="C24" s="4"/>
      <c r="D24" s="4"/>
      <c r="E24" s="4"/>
      <c r="F24" s="4"/>
      <c r="G24" s="4"/>
      <c r="H24" s="4"/>
      <c r="I24" s="4"/>
      <c r="J24" s="4"/>
      <c r="K24" s="4"/>
      <c r="L24" s="4"/>
      <c r="M24" s="4"/>
      <c r="N24" s="4"/>
      <c r="O24" s="4"/>
      <c r="P24" s="4"/>
      <c r="Q24" s="4"/>
      <c r="R24" s="4"/>
      <c r="S24" s="4"/>
      <c r="T24" s="4"/>
      <c r="U24" s="4"/>
    </row>
    <row r="25" spans="1:21" x14ac:dyDescent="0.2">
      <c r="A25" s="4"/>
      <c r="B25" s="4"/>
      <c r="C25" s="4"/>
      <c r="D25" s="4"/>
      <c r="E25" s="4"/>
      <c r="F25" s="4"/>
      <c r="G25" s="4"/>
      <c r="H25" s="4"/>
      <c r="I25" s="4"/>
      <c r="J25" s="4"/>
      <c r="K25" s="4"/>
      <c r="L25" s="4"/>
      <c r="M25" s="4"/>
      <c r="N25" s="4"/>
      <c r="O25" s="4"/>
      <c r="P25" s="4"/>
      <c r="Q25" s="4"/>
      <c r="R25" s="4"/>
      <c r="S25" s="4"/>
      <c r="T25" s="4"/>
      <c r="U25" s="4"/>
    </row>
    <row r="26" spans="1:21" x14ac:dyDescent="0.2">
      <c r="A26" s="4"/>
      <c r="B26" s="4"/>
      <c r="C26" s="4"/>
      <c r="D26" s="4"/>
      <c r="E26" s="4"/>
      <c r="F26" s="4"/>
      <c r="G26" s="4"/>
      <c r="H26" s="4"/>
      <c r="I26" s="4"/>
      <c r="J26" s="4"/>
      <c r="K26" s="4"/>
      <c r="L26" s="4"/>
      <c r="M26" s="4"/>
      <c r="N26" s="4"/>
      <c r="O26" s="4"/>
      <c r="P26" s="4"/>
      <c r="Q26" s="4"/>
      <c r="R26" s="4"/>
      <c r="S26" s="4"/>
      <c r="T26" s="4"/>
      <c r="U26" s="4"/>
    </row>
    <row r="27" spans="1:21" x14ac:dyDescent="0.2">
      <c r="A27" s="4"/>
      <c r="B27" s="4"/>
      <c r="C27" s="4"/>
      <c r="D27" s="4"/>
      <c r="E27" s="4"/>
      <c r="F27" s="4"/>
      <c r="G27" s="4"/>
      <c r="H27" s="4"/>
      <c r="I27" s="4"/>
      <c r="J27" s="4"/>
      <c r="K27" s="4"/>
      <c r="L27" s="4"/>
      <c r="M27" s="4"/>
      <c r="N27" s="4"/>
      <c r="O27" s="4"/>
      <c r="P27" s="4"/>
      <c r="Q27" s="4"/>
      <c r="R27" s="4"/>
      <c r="S27" s="4"/>
      <c r="T27" s="4"/>
      <c r="U27" s="4"/>
    </row>
    <row r="28" spans="1:21" x14ac:dyDescent="0.2">
      <c r="A28" s="4"/>
      <c r="B28" s="4"/>
      <c r="C28" s="4"/>
      <c r="D28" s="4"/>
      <c r="E28" s="4"/>
      <c r="F28" s="4"/>
      <c r="G28" s="4"/>
      <c r="H28" s="4"/>
      <c r="I28" s="4"/>
      <c r="J28" s="4"/>
      <c r="K28" s="4"/>
      <c r="L28" s="4"/>
      <c r="M28" s="4"/>
      <c r="N28" s="4"/>
      <c r="O28" s="4"/>
      <c r="P28" s="4"/>
      <c r="Q28" s="4"/>
      <c r="R28" s="4"/>
      <c r="S28" s="4"/>
      <c r="T28" s="4"/>
      <c r="U28" s="4"/>
    </row>
    <row r="29" spans="1:21" x14ac:dyDescent="0.2">
      <c r="A29" s="4"/>
      <c r="B29" s="4"/>
      <c r="C29" s="4"/>
      <c r="D29" s="4"/>
      <c r="E29" s="4"/>
      <c r="F29" s="4"/>
      <c r="G29" s="4"/>
      <c r="H29" s="4"/>
      <c r="I29" s="4"/>
      <c r="J29" s="4"/>
      <c r="K29" s="4"/>
      <c r="L29" s="4"/>
      <c r="M29" s="4"/>
      <c r="N29" s="4"/>
      <c r="O29" s="4"/>
      <c r="P29" s="4"/>
      <c r="Q29" s="4"/>
      <c r="R29" s="4"/>
      <c r="S29" s="4"/>
      <c r="T29" s="4"/>
      <c r="U29" s="4"/>
    </row>
    <row r="30" spans="1:21" x14ac:dyDescent="0.2">
      <c r="A30" s="4"/>
      <c r="B30" s="4"/>
      <c r="C30" s="4"/>
      <c r="D30" s="4"/>
      <c r="E30" s="4"/>
      <c r="F30" s="4"/>
      <c r="G30" s="4"/>
      <c r="H30" s="4"/>
      <c r="I30" s="4"/>
      <c r="J30" s="4"/>
      <c r="K30" s="4"/>
      <c r="L30" s="4"/>
      <c r="M30" s="4"/>
      <c r="N30" s="4"/>
      <c r="O30" s="4"/>
      <c r="P30" s="4"/>
      <c r="Q30" s="4"/>
      <c r="R30" s="4"/>
      <c r="S30" s="4"/>
      <c r="T30" s="4"/>
      <c r="U30" s="4"/>
    </row>
    <row r="31" spans="1:21" x14ac:dyDescent="0.2">
      <c r="A31" s="4"/>
      <c r="B31" s="4"/>
      <c r="C31" s="4"/>
      <c r="D31" s="4"/>
      <c r="E31" s="4"/>
      <c r="F31" s="4"/>
      <c r="G31" s="4"/>
      <c r="H31" s="4"/>
      <c r="I31" s="4"/>
      <c r="J31" s="4"/>
      <c r="K31" s="4"/>
      <c r="L31" s="4"/>
      <c r="M31" s="4"/>
      <c r="N31" s="4"/>
      <c r="O31" s="4"/>
      <c r="P31" s="4"/>
      <c r="Q31" s="4"/>
      <c r="R31" s="4"/>
      <c r="S31" s="4"/>
      <c r="T31" s="4"/>
      <c r="U31" s="4"/>
    </row>
    <row r="32" spans="1:21" x14ac:dyDescent="0.2">
      <c r="A32" s="4"/>
      <c r="B32" s="4"/>
      <c r="C32" s="4"/>
      <c r="D32" s="4"/>
      <c r="E32" s="4"/>
      <c r="F32" s="4"/>
      <c r="G32" s="4"/>
      <c r="H32" s="4"/>
      <c r="I32" s="4"/>
      <c r="J32" s="4"/>
      <c r="K32" s="4"/>
      <c r="L32" s="4"/>
      <c r="M32" s="4"/>
      <c r="N32" s="4"/>
      <c r="O32" s="4"/>
      <c r="P32" s="4"/>
      <c r="Q32" s="4"/>
      <c r="R32" s="4"/>
      <c r="S32" s="4"/>
      <c r="T32" s="4"/>
      <c r="U32" s="4"/>
    </row>
    <row r="33" spans="1:21" x14ac:dyDescent="0.2">
      <c r="A33" s="4"/>
      <c r="B33" s="4"/>
      <c r="C33" s="4"/>
      <c r="D33" s="4"/>
      <c r="E33" s="4"/>
      <c r="F33" s="4"/>
      <c r="G33" s="4"/>
      <c r="H33" s="4"/>
      <c r="I33" s="4"/>
      <c r="J33" s="4"/>
      <c r="K33" s="4"/>
      <c r="L33" s="4"/>
      <c r="M33" s="4"/>
      <c r="N33" s="4"/>
      <c r="O33" s="4"/>
      <c r="P33" s="4"/>
      <c r="Q33" s="4"/>
      <c r="R33" s="4"/>
      <c r="S33" s="4"/>
      <c r="T33" s="4"/>
      <c r="U33" s="4"/>
    </row>
    <row r="34" spans="1:21" x14ac:dyDescent="0.2">
      <c r="A34" s="4"/>
      <c r="B34" s="4"/>
      <c r="C34" s="4"/>
      <c r="D34" s="4"/>
      <c r="E34" s="4"/>
      <c r="F34" s="4"/>
      <c r="G34" s="4"/>
      <c r="H34" s="4"/>
      <c r="I34" s="4"/>
      <c r="J34" s="4"/>
      <c r="K34" s="4"/>
      <c r="L34" s="4"/>
      <c r="M34" s="4"/>
      <c r="N34" s="4"/>
      <c r="O34" s="4"/>
      <c r="P34" s="4"/>
      <c r="Q34" s="4"/>
      <c r="R34" s="4"/>
      <c r="S34" s="4"/>
      <c r="T34" s="4"/>
      <c r="U34" s="4"/>
    </row>
    <row r="35" spans="1:21" x14ac:dyDescent="0.2">
      <c r="A35" s="4"/>
      <c r="B35" s="4"/>
      <c r="C35" s="4"/>
      <c r="D35" s="4"/>
      <c r="E35" s="4"/>
      <c r="F35" s="4"/>
      <c r="G35" s="4"/>
      <c r="H35" s="4"/>
      <c r="I35" s="4"/>
      <c r="J35" s="4"/>
      <c r="K35" s="4"/>
      <c r="L35" s="4"/>
      <c r="M35" s="4"/>
      <c r="N35" s="4"/>
      <c r="O35" s="4"/>
      <c r="P35" s="4"/>
      <c r="Q35" s="4"/>
      <c r="R35" s="4"/>
      <c r="S35" s="4"/>
      <c r="T35" s="4"/>
      <c r="U35" s="4"/>
    </row>
    <row r="36" spans="1:21" x14ac:dyDescent="0.2">
      <c r="A36" s="4"/>
      <c r="B36" s="4"/>
      <c r="C36" s="4"/>
      <c r="D36" s="4"/>
      <c r="E36" s="4"/>
      <c r="F36" s="4"/>
      <c r="G36" s="4"/>
      <c r="H36" s="4"/>
      <c r="I36" s="4"/>
      <c r="J36" s="4"/>
      <c r="K36" s="4"/>
      <c r="L36" s="4"/>
      <c r="M36" s="4"/>
      <c r="N36" s="4"/>
      <c r="O36" s="4"/>
      <c r="P36" s="4"/>
      <c r="Q36" s="4"/>
      <c r="R36" s="4"/>
      <c r="S36" s="4"/>
      <c r="T36" s="4"/>
      <c r="U36" s="4"/>
    </row>
    <row r="37" spans="1:21" x14ac:dyDescent="0.2">
      <c r="A37" s="4"/>
      <c r="B37" s="4"/>
      <c r="C37" s="4"/>
      <c r="D37" s="4"/>
      <c r="E37" s="4"/>
      <c r="F37" s="4"/>
      <c r="G37" s="4"/>
      <c r="H37" s="4"/>
      <c r="I37" s="4"/>
      <c r="J37" s="4"/>
      <c r="K37" s="4"/>
      <c r="L37" s="4"/>
      <c r="M37" s="4"/>
      <c r="N37" s="4"/>
      <c r="O37" s="4"/>
      <c r="P37" s="4"/>
      <c r="Q37" s="4"/>
      <c r="R37" s="4"/>
      <c r="S37" s="4"/>
      <c r="T37" s="4"/>
      <c r="U37" s="4"/>
    </row>
    <row r="38" spans="1:21" x14ac:dyDescent="0.2">
      <c r="A38" s="4"/>
      <c r="B38" s="4"/>
      <c r="C38" s="4"/>
      <c r="D38" s="4"/>
      <c r="E38" s="4"/>
      <c r="F38" s="4"/>
      <c r="G38" s="4"/>
      <c r="H38" s="4"/>
      <c r="I38" s="4"/>
      <c r="J38" s="4"/>
      <c r="K38" s="4"/>
      <c r="L38" s="4"/>
      <c r="M38" s="4"/>
      <c r="N38" s="4"/>
      <c r="O38" s="4"/>
      <c r="P38" s="4"/>
      <c r="Q38" s="4"/>
      <c r="R38" s="4"/>
      <c r="S38" s="4"/>
      <c r="T38" s="4"/>
      <c r="U38" s="4"/>
    </row>
    <row r="39" spans="1:21" x14ac:dyDescent="0.2">
      <c r="A39" s="4"/>
      <c r="B39" s="4"/>
      <c r="C39" s="4"/>
      <c r="D39" s="4"/>
      <c r="E39" s="4"/>
      <c r="F39" s="4"/>
      <c r="G39" s="4"/>
      <c r="H39" s="4"/>
      <c r="I39" s="4"/>
      <c r="J39" s="4"/>
      <c r="K39" s="4"/>
      <c r="L39" s="4"/>
      <c r="M39" s="4"/>
      <c r="N39" s="4"/>
      <c r="O39" s="4"/>
      <c r="P39" s="4"/>
      <c r="Q39" s="4"/>
      <c r="R39" s="4"/>
      <c r="S39" s="4"/>
      <c r="T39" s="4"/>
      <c r="U39" s="4"/>
    </row>
    <row r="40" spans="1:21" x14ac:dyDescent="0.2">
      <c r="A40" s="4"/>
      <c r="B40" s="4"/>
      <c r="C40" s="4"/>
      <c r="D40" s="4"/>
      <c r="E40" s="4"/>
      <c r="F40" s="4"/>
      <c r="G40" s="4"/>
      <c r="H40" s="4"/>
      <c r="I40" s="4"/>
      <c r="J40" s="4"/>
      <c r="K40" s="4"/>
      <c r="L40" s="4"/>
      <c r="M40" s="4"/>
      <c r="N40" s="4"/>
      <c r="O40" s="4"/>
      <c r="P40" s="4"/>
      <c r="Q40" s="4"/>
      <c r="R40" s="4"/>
      <c r="S40" s="4"/>
      <c r="T40" s="4"/>
      <c r="U40" s="4"/>
    </row>
    <row r="41" spans="1:21" x14ac:dyDescent="0.2">
      <c r="A41" s="4"/>
      <c r="B41" s="4"/>
      <c r="C41" s="4"/>
      <c r="D41" s="4"/>
      <c r="E41" s="4"/>
      <c r="F41" s="4"/>
      <c r="G41" s="4"/>
      <c r="H41" s="4"/>
      <c r="I41" s="4"/>
      <c r="J41" s="4"/>
      <c r="K41" s="4"/>
      <c r="L41" s="4"/>
      <c r="M41" s="4"/>
      <c r="N41" s="4"/>
      <c r="O41" s="4"/>
      <c r="P41" s="4"/>
      <c r="Q41" s="4"/>
      <c r="R41" s="4"/>
      <c r="S41" s="4"/>
      <c r="T41" s="4"/>
      <c r="U41" s="4"/>
    </row>
    <row r="42" spans="1:21" x14ac:dyDescent="0.2">
      <c r="A42" s="4"/>
      <c r="B42" s="4"/>
      <c r="C42" s="4"/>
      <c r="D42" s="4"/>
      <c r="E42" s="4"/>
      <c r="F42" s="4"/>
      <c r="G42" s="4"/>
      <c r="H42" s="4"/>
      <c r="I42" s="4"/>
      <c r="J42" s="4"/>
      <c r="K42" s="4"/>
      <c r="L42" s="4"/>
      <c r="M42" s="4"/>
      <c r="N42" s="4"/>
      <c r="O42" s="4"/>
      <c r="P42" s="4"/>
      <c r="Q42" s="4"/>
      <c r="R42" s="4"/>
      <c r="S42" s="4"/>
      <c r="T42" s="4"/>
      <c r="U42" s="4"/>
    </row>
    <row r="43" spans="1:21" x14ac:dyDescent="0.2">
      <c r="A43" s="4"/>
      <c r="B43" s="4"/>
      <c r="C43" s="4"/>
      <c r="D43" s="4"/>
      <c r="E43" s="4"/>
      <c r="F43" s="4"/>
      <c r="G43" s="4"/>
      <c r="H43" s="4"/>
      <c r="I43" s="4"/>
      <c r="J43" s="4"/>
      <c r="K43" s="4"/>
      <c r="L43" s="4"/>
      <c r="M43" s="4"/>
      <c r="N43" s="4"/>
      <c r="O43" s="4"/>
      <c r="P43" s="4"/>
      <c r="Q43" s="4"/>
      <c r="R43" s="4"/>
      <c r="S43" s="4"/>
      <c r="T43" s="4"/>
      <c r="U43" s="4"/>
    </row>
    <row r="44" spans="1:21" x14ac:dyDescent="0.2">
      <c r="A44" s="4"/>
      <c r="B44" s="4"/>
      <c r="C44" s="4"/>
      <c r="D44" s="4"/>
      <c r="E44" s="4"/>
      <c r="F44" s="4"/>
      <c r="G44" s="4"/>
      <c r="H44" s="4"/>
      <c r="I44" s="4"/>
      <c r="J44" s="4"/>
      <c r="K44" s="4"/>
      <c r="L44" s="4"/>
      <c r="M44" s="4"/>
      <c r="N44" s="4"/>
      <c r="O44" s="4"/>
      <c r="P44" s="4"/>
      <c r="Q44" s="4"/>
      <c r="R44" s="4"/>
      <c r="S44" s="4"/>
      <c r="T44" s="4"/>
      <c r="U44" s="4"/>
    </row>
    <row r="45" spans="1:21" x14ac:dyDescent="0.2">
      <c r="A45" s="4"/>
      <c r="B45" s="4"/>
      <c r="C45" s="4"/>
      <c r="D45" s="4"/>
      <c r="E45" s="4"/>
      <c r="F45" s="4"/>
      <c r="G45" s="4"/>
      <c r="H45" s="4"/>
      <c r="I45" s="4"/>
      <c r="J45" s="4"/>
      <c r="K45" s="4"/>
      <c r="L45" s="4"/>
      <c r="M45" s="4"/>
      <c r="N45" s="4"/>
      <c r="O45" s="4"/>
      <c r="P45" s="4"/>
      <c r="Q45" s="4"/>
      <c r="R45" s="4"/>
      <c r="S45" s="4"/>
      <c r="T45" s="4"/>
      <c r="U45" s="4"/>
    </row>
    <row r="46" spans="1:21" x14ac:dyDescent="0.2">
      <c r="A46" s="4"/>
      <c r="B46" s="4"/>
      <c r="C46" s="4"/>
      <c r="D46" s="4"/>
      <c r="E46" s="4"/>
      <c r="F46" s="4"/>
      <c r="G46" s="4"/>
      <c r="H46" s="4"/>
      <c r="I46" s="4"/>
      <c r="J46" s="4"/>
      <c r="K46" s="4"/>
      <c r="L46" s="4"/>
      <c r="M46" s="4"/>
      <c r="N46" s="4"/>
      <c r="O46" s="4"/>
      <c r="P46" s="4"/>
      <c r="Q46" s="4"/>
      <c r="R46" s="4"/>
      <c r="S46" s="4"/>
      <c r="T46" s="4"/>
      <c r="U46" s="4"/>
    </row>
    <row r="47" spans="1:21" x14ac:dyDescent="0.2">
      <c r="A47" s="4"/>
      <c r="B47" s="4"/>
      <c r="C47" s="4"/>
      <c r="D47" s="4"/>
      <c r="E47" s="4"/>
      <c r="F47" s="4"/>
      <c r="G47" s="4"/>
      <c r="H47" s="4"/>
      <c r="I47" s="4"/>
      <c r="J47" s="4"/>
      <c r="K47" s="4"/>
      <c r="L47" s="4"/>
      <c r="M47" s="4"/>
      <c r="N47" s="4"/>
      <c r="O47" s="4"/>
      <c r="P47" s="4"/>
      <c r="Q47" s="4"/>
      <c r="R47" s="4"/>
      <c r="S47" s="4"/>
      <c r="T47" s="4"/>
      <c r="U47" s="4"/>
    </row>
    <row r="48" spans="1:21" x14ac:dyDescent="0.2">
      <c r="A48" s="4"/>
      <c r="B48" s="4"/>
      <c r="C48" s="4"/>
      <c r="D48" s="4"/>
      <c r="E48" s="4"/>
      <c r="F48" s="4"/>
      <c r="G48" s="4"/>
      <c r="H48" s="4"/>
      <c r="I48" s="4"/>
      <c r="J48" s="4"/>
      <c r="K48" s="4"/>
      <c r="L48" s="4"/>
      <c r="M48" s="4"/>
      <c r="N48" s="4"/>
      <c r="O48" s="4"/>
      <c r="P48" s="4"/>
      <c r="Q48" s="4"/>
      <c r="R48" s="4"/>
      <c r="S48" s="4"/>
      <c r="T48" s="4"/>
      <c r="U48" s="4"/>
    </row>
    <row r="49" spans="1:21" x14ac:dyDescent="0.2">
      <c r="A49" s="4"/>
      <c r="B49" s="4"/>
      <c r="C49" s="4"/>
      <c r="D49" s="4"/>
      <c r="E49" s="4"/>
      <c r="F49" s="4"/>
      <c r="G49" s="4"/>
      <c r="H49" s="4"/>
      <c r="I49" s="4"/>
      <c r="J49" s="4"/>
      <c r="K49" s="4"/>
      <c r="L49" s="4"/>
      <c r="M49" s="4"/>
      <c r="N49" s="4"/>
      <c r="O49" s="4"/>
      <c r="P49" s="4"/>
      <c r="Q49" s="4"/>
      <c r="R49" s="4"/>
      <c r="S49" s="4"/>
      <c r="T49" s="4"/>
      <c r="U49" s="4"/>
    </row>
    <row r="50" spans="1:21" x14ac:dyDescent="0.2">
      <c r="A50" s="4"/>
      <c r="B50" s="4"/>
      <c r="C50" s="4"/>
      <c r="D50" s="4"/>
      <c r="E50" s="4"/>
      <c r="F50" s="4"/>
      <c r="G50" s="4"/>
      <c r="H50" s="4"/>
      <c r="I50" s="4"/>
      <c r="J50" s="4"/>
      <c r="K50" s="4"/>
      <c r="L50" s="4"/>
      <c r="M50" s="4"/>
      <c r="N50" s="4"/>
      <c r="O50" s="4"/>
      <c r="P50" s="4"/>
      <c r="Q50" s="4"/>
      <c r="R50" s="4"/>
      <c r="S50" s="4"/>
      <c r="T50" s="4"/>
      <c r="U50" s="4"/>
    </row>
    <row r="51" spans="1:21" x14ac:dyDescent="0.2">
      <c r="A51" s="4"/>
      <c r="B51" s="4"/>
      <c r="C51" s="4"/>
      <c r="D51" s="4"/>
      <c r="E51" s="4"/>
      <c r="F51" s="4"/>
      <c r="G51" s="4"/>
      <c r="H51" s="4"/>
      <c r="I51" s="4"/>
      <c r="J51" s="4"/>
      <c r="K51" s="4"/>
      <c r="L51" s="4"/>
      <c r="M51" s="4"/>
      <c r="N51" s="4"/>
      <c r="O51" s="4"/>
      <c r="P51" s="4"/>
      <c r="Q51" s="4"/>
      <c r="R51" s="4"/>
      <c r="S51" s="4"/>
      <c r="T51" s="4"/>
      <c r="U51" s="4"/>
    </row>
    <row r="52" spans="1:21" x14ac:dyDescent="0.2">
      <c r="A52" s="4"/>
      <c r="B52" s="4"/>
      <c r="C52" s="4"/>
      <c r="D52" s="4"/>
      <c r="E52" s="4"/>
      <c r="F52" s="4"/>
      <c r="G52" s="4"/>
      <c r="H52" s="4"/>
      <c r="I52" s="4"/>
      <c r="J52" s="4"/>
      <c r="K52" s="4"/>
      <c r="L52" s="4"/>
      <c r="M52" s="4"/>
      <c r="N52" s="4"/>
      <c r="O52" s="4"/>
      <c r="P52" s="4"/>
      <c r="Q52" s="4"/>
      <c r="R52" s="4"/>
      <c r="S52" s="4"/>
      <c r="T52" s="4"/>
      <c r="U52" s="4"/>
    </row>
    <row r="53" spans="1:21" x14ac:dyDescent="0.2">
      <c r="A53" s="4"/>
      <c r="B53" s="4"/>
      <c r="C53" s="4"/>
      <c r="D53" s="4"/>
      <c r="E53" s="4"/>
      <c r="F53" s="4"/>
      <c r="G53" s="4"/>
      <c r="H53" s="4"/>
      <c r="I53" s="4"/>
      <c r="J53" s="4"/>
      <c r="K53" s="4"/>
      <c r="L53" s="4"/>
      <c r="M53" s="4"/>
      <c r="N53" s="4"/>
      <c r="O53" s="4"/>
      <c r="P53" s="4"/>
      <c r="Q53" s="4"/>
      <c r="R53" s="4"/>
      <c r="S53" s="4"/>
      <c r="T53" s="4"/>
      <c r="U53" s="4"/>
    </row>
    <row r="54" spans="1:21" x14ac:dyDescent="0.2">
      <c r="A54" s="4"/>
      <c r="B54" s="4"/>
      <c r="C54" s="4"/>
      <c r="D54" s="4"/>
      <c r="E54" s="4"/>
      <c r="F54" s="4"/>
      <c r="G54" s="4"/>
      <c r="H54" s="4"/>
      <c r="I54" s="4"/>
      <c r="J54" s="4"/>
      <c r="K54" s="4"/>
      <c r="L54" s="4"/>
      <c r="M54" s="4"/>
      <c r="N54" s="4"/>
      <c r="O54" s="4"/>
      <c r="P54" s="4"/>
      <c r="Q54" s="4"/>
      <c r="R54" s="4"/>
      <c r="S54" s="4"/>
      <c r="T54" s="4"/>
      <c r="U54" s="4"/>
    </row>
    <row r="55" spans="1:21" x14ac:dyDescent="0.2">
      <c r="A55" s="4"/>
      <c r="B55" s="4"/>
      <c r="C55" s="4"/>
      <c r="D55" s="4"/>
      <c r="E55" s="4"/>
      <c r="F55" s="4"/>
      <c r="G55" s="4"/>
      <c r="H55" s="4"/>
      <c r="I55" s="4"/>
      <c r="J55" s="4"/>
      <c r="K55" s="4"/>
      <c r="L55" s="4"/>
      <c r="M55" s="4"/>
      <c r="N55" s="4"/>
      <c r="O55" s="4"/>
      <c r="P55" s="4"/>
      <c r="Q55" s="4"/>
      <c r="R55" s="4"/>
      <c r="S55" s="4"/>
      <c r="T55" s="4"/>
      <c r="U55" s="4"/>
    </row>
    <row r="56" spans="1:21" x14ac:dyDescent="0.2">
      <c r="A56" s="4"/>
      <c r="B56" s="4"/>
      <c r="C56" s="4"/>
      <c r="D56" s="4"/>
      <c r="E56" s="4"/>
      <c r="F56" s="4"/>
      <c r="G56" s="4"/>
      <c r="H56" s="4"/>
      <c r="I56" s="4"/>
      <c r="J56" s="4"/>
      <c r="K56" s="4"/>
      <c r="L56" s="4"/>
      <c r="M56" s="4"/>
      <c r="N56" s="4"/>
      <c r="O56" s="4"/>
      <c r="P56" s="4"/>
      <c r="Q56" s="4"/>
      <c r="R56" s="4"/>
      <c r="S56" s="4"/>
      <c r="T56" s="4"/>
      <c r="U56" s="4"/>
    </row>
    <row r="57" spans="1:21" x14ac:dyDescent="0.2">
      <c r="A57" s="4"/>
      <c r="B57" s="4"/>
      <c r="C57" s="4"/>
      <c r="D57" s="4"/>
      <c r="E57" s="4"/>
      <c r="F57" s="4"/>
      <c r="G57" s="4"/>
      <c r="H57" s="4"/>
      <c r="I57" s="4"/>
      <c r="J57" s="4"/>
      <c r="K57" s="4"/>
      <c r="L57" s="4"/>
      <c r="M57" s="4"/>
      <c r="N57" s="4"/>
      <c r="O57" s="4"/>
      <c r="P57" s="4"/>
      <c r="Q57" s="4"/>
      <c r="R57" s="4"/>
      <c r="S57" s="4"/>
      <c r="T57" s="4"/>
      <c r="U57" s="4"/>
    </row>
    <row r="58" spans="1:21" x14ac:dyDescent="0.2">
      <c r="A58" s="4"/>
      <c r="B58" s="4"/>
      <c r="C58" s="4"/>
      <c r="D58" s="4"/>
      <c r="E58" s="4"/>
      <c r="F58" s="4"/>
      <c r="G58" s="4"/>
      <c r="H58" s="4"/>
      <c r="I58" s="4"/>
      <c r="J58" s="4"/>
      <c r="K58" s="4"/>
      <c r="L58" s="4"/>
      <c r="M58" s="4"/>
      <c r="N58" s="4"/>
      <c r="O58" s="4"/>
      <c r="P58" s="4"/>
      <c r="Q58" s="4"/>
      <c r="R58" s="4"/>
      <c r="S58" s="4"/>
      <c r="T58" s="4"/>
      <c r="U58" s="4"/>
    </row>
  </sheetData>
  <phoneticPr fontId="14"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ublished="0"/>
  <dimension ref="A1:AF139"/>
  <sheetViews>
    <sheetView workbookViewId="0">
      <selection activeCell="E10" sqref="E10"/>
    </sheetView>
  </sheetViews>
  <sheetFormatPr baseColWidth="10" defaultColWidth="9.140625" defaultRowHeight="12.75" x14ac:dyDescent="0.2"/>
  <cols>
    <col min="1" max="1" width="24" style="17" customWidth="1"/>
    <col min="2" max="2" width="25.140625" bestFit="1" customWidth="1"/>
    <col min="3" max="3" width="24.42578125" style="17" customWidth="1"/>
    <col min="4" max="4" width="24.7109375" customWidth="1"/>
    <col min="5" max="5" width="24.28515625" style="17" customWidth="1"/>
    <col min="6" max="6" width="21.140625" customWidth="1"/>
    <col min="7" max="7" width="15.42578125" style="17" customWidth="1"/>
    <col min="8" max="8" width="22.5703125" customWidth="1"/>
    <col min="9" max="9" width="7" customWidth="1"/>
    <col min="10" max="10" width="4.140625" customWidth="1"/>
    <col min="11" max="11" width="5.7109375" customWidth="1"/>
    <col min="12" max="12" width="10.42578125" customWidth="1"/>
  </cols>
  <sheetData>
    <row r="1" spans="1:32" s="15" customFormat="1" ht="18" x14ac:dyDescent="0.2">
      <c r="A1" s="144" t="s">
        <v>188</v>
      </c>
      <c r="B1" s="149" t="s">
        <v>189</v>
      </c>
      <c r="C1" s="58" t="s">
        <v>190</v>
      </c>
      <c r="D1" s="156" t="s">
        <v>191</v>
      </c>
      <c r="E1" s="161" t="s">
        <v>230</v>
      </c>
      <c r="F1" s="59" t="s">
        <v>231</v>
      </c>
      <c r="G1" s="59" t="s">
        <v>157</v>
      </c>
      <c r="H1" s="59" t="s">
        <v>232</v>
      </c>
      <c r="I1" s="39"/>
      <c r="J1" s="39"/>
      <c r="K1" s="39"/>
      <c r="L1" s="39"/>
      <c r="M1" s="39"/>
      <c r="N1" s="39"/>
      <c r="O1" s="39"/>
      <c r="P1" s="39"/>
      <c r="Q1" s="39"/>
      <c r="R1" s="39"/>
      <c r="S1" s="39"/>
      <c r="T1" s="39"/>
      <c r="U1" s="39"/>
      <c r="V1" s="39"/>
      <c r="W1" s="39"/>
      <c r="X1" s="39"/>
      <c r="Y1" s="39"/>
      <c r="Z1" s="39"/>
      <c r="AA1" s="39"/>
      <c r="AB1" s="39"/>
      <c r="AC1" s="39"/>
      <c r="AD1" s="39"/>
      <c r="AE1" s="39"/>
      <c r="AF1" s="39"/>
    </row>
    <row r="2" spans="1:32" ht="18" x14ac:dyDescent="0.25">
      <c r="A2" s="145" t="e">
        <f>Encuesta!E6</f>
        <v>#REF!</v>
      </c>
      <c r="B2" s="150" t="e">
        <f>Encuesta!E116</f>
        <v>#REF!</v>
      </c>
      <c r="C2" s="56">
        <f>Encuesta!E206</f>
        <v>0</v>
      </c>
      <c r="D2" s="157">
        <f>Encuesta!E251</f>
        <v>0</v>
      </c>
      <c r="E2" s="162" t="e">
        <f>Encuesta!E322</f>
        <v>#REF!</v>
      </c>
      <c r="F2" s="57" t="e">
        <f>Encuesta!E354</f>
        <v>#REF!</v>
      </c>
      <c r="G2" s="57" t="e">
        <f>A2+B2+C2+D2+E2+F2</f>
        <v>#REF!</v>
      </c>
      <c r="H2" s="57" t="e">
        <f>G2/6</f>
        <v>#REF!</v>
      </c>
      <c r="I2" s="4"/>
      <c r="J2" s="4"/>
      <c r="K2" s="4"/>
      <c r="L2" s="4"/>
      <c r="M2" s="4"/>
      <c r="N2" s="4"/>
      <c r="O2" s="4"/>
      <c r="P2" s="4"/>
      <c r="Q2" s="4"/>
      <c r="R2" s="4"/>
      <c r="S2" s="4"/>
      <c r="T2" s="4"/>
      <c r="U2" s="4"/>
      <c r="V2" s="4"/>
      <c r="W2" s="4"/>
      <c r="X2" s="4"/>
      <c r="Y2" s="4"/>
      <c r="Z2" s="4"/>
      <c r="AA2" s="4"/>
      <c r="AB2" s="4"/>
      <c r="AC2" s="4"/>
      <c r="AD2" s="4"/>
      <c r="AE2" s="4"/>
      <c r="AF2" s="4"/>
    </row>
    <row r="3" spans="1:32" x14ac:dyDescent="0.2">
      <c r="A3" s="146"/>
      <c r="B3" s="151"/>
      <c r="C3" s="6"/>
      <c r="D3" s="158"/>
      <c r="E3" s="163"/>
      <c r="F3" s="16"/>
      <c r="G3" s="40"/>
      <c r="H3" s="40"/>
      <c r="I3" s="4"/>
      <c r="J3" s="4"/>
      <c r="K3" s="4"/>
      <c r="L3" s="4"/>
      <c r="M3" s="4"/>
      <c r="N3" s="4"/>
      <c r="O3" s="4"/>
      <c r="P3" s="4"/>
      <c r="Q3" s="4"/>
      <c r="R3" s="4"/>
      <c r="S3" s="4"/>
      <c r="T3" s="4"/>
      <c r="U3" s="4"/>
      <c r="V3" s="4"/>
      <c r="W3" s="4"/>
      <c r="X3" s="4"/>
      <c r="Y3" s="4"/>
      <c r="Z3" s="4"/>
      <c r="AA3" s="4"/>
      <c r="AB3" s="4"/>
      <c r="AC3" s="4"/>
      <c r="AD3" s="4"/>
      <c r="AE3" s="4"/>
      <c r="AF3" s="4"/>
    </row>
    <row r="4" spans="1:32" s="2" customFormat="1" x14ac:dyDescent="0.2">
      <c r="A4" s="147" t="s">
        <v>233</v>
      </c>
      <c r="B4" s="152" t="s">
        <v>241</v>
      </c>
      <c r="C4" s="53" t="s">
        <v>240</v>
      </c>
      <c r="D4" s="159" t="s">
        <v>249</v>
      </c>
      <c r="E4" s="164" t="s">
        <v>230</v>
      </c>
      <c r="F4" s="3" t="s">
        <v>156</v>
      </c>
      <c r="G4" s="38"/>
      <c r="H4" s="38"/>
      <c r="I4" s="38"/>
      <c r="J4" s="38"/>
      <c r="K4" s="38"/>
      <c r="L4" s="38"/>
      <c r="M4" s="38"/>
      <c r="N4" s="38"/>
      <c r="O4" s="38"/>
      <c r="P4" s="38"/>
      <c r="Q4" s="38"/>
      <c r="R4" s="38"/>
      <c r="S4" s="38"/>
      <c r="T4" s="38"/>
      <c r="U4" s="38"/>
      <c r="V4" s="38"/>
      <c r="W4" s="38"/>
      <c r="X4" s="38"/>
      <c r="Y4" s="38"/>
      <c r="Z4" s="38"/>
      <c r="AA4" s="38"/>
      <c r="AB4" s="38"/>
      <c r="AC4" s="38"/>
      <c r="AD4" s="38"/>
      <c r="AE4" s="38"/>
      <c r="AF4" s="38"/>
    </row>
    <row r="5" spans="1:32" x14ac:dyDescent="0.2">
      <c r="A5" s="148">
        <f>Encuesta!E7</f>
        <v>0</v>
      </c>
      <c r="B5" s="153">
        <f>Encuesta!E117</f>
        <v>0</v>
      </c>
      <c r="C5" s="54">
        <f>Encuesta!E206</f>
        <v>0</v>
      </c>
      <c r="D5" s="160">
        <f>Encuesta!E251</f>
        <v>0</v>
      </c>
      <c r="E5" s="165">
        <f>Encuesta!E323</f>
        <v>0</v>
      </c>
      <c r="F5" s="46">
        <f>Encuesta!E355</f>
        <v>0</v>
      </c>
      <c r="G5" s="4"/>
      <c r="H5" s="4"/>
      <c r="I5" s="4"/>
      <c r="J5" s="4"/>
      <c r="K5" s="4"/>
      <c r="L5" s="4"/>
      <c r="M5" s="4"/>
      <c r="N5" s="4"/>
      <c r="O5" s="4"/>
      <c r="P5" s="4"/>
      <c r="Q5" s="4"/>
      <c r="R5" s="4"/>
      <c r="S5" s="4"/>
      <c r="T5" s="4"/>
      <c r="U5" s="4"/>
      <c r="V5" s="4"/>
      <c r="W5" s="4"/>
      <c r="X5" s="4"/>
      <c r="Y5" s="4"/>
      <c r="Z5" s="4"/>
      <c r="AA5" s="4"/>
      <c r="AB5" s="4"/>
      <c r="AC5" s="4"/>
      <c r="AD5" s="4"/>
      <c r="AE5" s="4"/>
      <c r="AF5" s="4"/>
    </row>
    <row r="6" spans="1:32" s="2" customFormat="1" x14ac:dyDescent="0.2">
      <c r="A6" s="147" t="s">
        <v>191</v>
      </c>
      <c r="B6" s="152" t="s">
        <v>242</v>
      </c>
      <c r="C6" s="53" t="s">
        <v>246</v>
      </c>
      <c r="D6" s="159" t="s">
        <v>250</v>
      </c>
      <c r="E6" s="166" t="s">
        <v>255</v>
      </c>
      <c r="F6" s="3" t="s">
        <v>256</v>
      </c>
      <c r="G6" s="38"/>
      <c r="H6" s="38"/>
      <c r="I6" s="38"/>
      <c r="J6" s="38"/>
      <c r="K6" s="38"/>
      <c r="L6" s="38"/>
      <c r="M6" s="38"/>
      <c r="N6" s="38"/>
      <c r="O6" s="38"/>
      <c r="P6" s="38"/>
      <c r="Q6" s="38"/>
      <c r="R6" s="38"/>
      <c r="S6" s="38"/>
      <c r="T6" s="38"/>
      <c r="U6" s="38"/>
      <c r="V6" s="38"/>
      <c r="W6" s="38"/>
      <c r="X6" s="38"/>
      <c r="Y6" s="38"/>
      <c r="Z6" s="38"/>
      <c r="AA6" s="38"/>
      <c r="AB6" s="38"/>
      <c r="AC6" s="38"/>
      <c r="AD6" s="38"/>
      <c r="AE6" s="38"/>
      <c r="AF6" s="38"/>
    </row>
    <row r="7" spans="1:32" x14ac:dyDescent="0.2">
      <c r="A7" s="148">
        <f>Encuesta!E28</f>
        <v>0</v>
      </c>
      <c r="B7" s="153">
        <f>Encuesta!E122</f>
        <v>0</v>
      </c>
      <c r="C7" s="54">
        <f>Encuesta!E227</f>
        <v>0</v>
      </c>
      <c r="D7" s="160">
        <f>Encuesta!E270</f>
        <v>0</v>
      </c>
      <c r="E7" s="165">
        <f>Encuesta!E350</f>
        <v>0</v>
      </c>
      <c r="F7" s="46">
        <f>Encuesta!E370</f>
        <v>0</v>
      </c>
      <c r="G7" s="4"/>
      <c r="H7" s="4"/>
      <c r="I7" s="4"/>
      <c r="J7" s="4"/>
      <c r="K7" s="4"/>
      <c r="L7" s="4"/>
      <c r="M7" s="4"/>
      <c r="N7" s="4"/>
      <c r="O7" s="4"/>
      <c r="P7" s="4"/>
      <c r="Q7" s="4"/>
      <c r="R7" s="4"/>
      <c r="S7" s="4"/>
      <c r="T7" s="4"/>
      <c r="U7" s="4"/>
      <c r="V7" s="4"/>
      <c r="W7" s="4"/>
      <c r="X7" s="4"/>
      <c r="Y7" s="4"/>
      <c r="Z7" s="4"/>
      <c r="AA7" s="4"/>
      <c r="AB7" s="4"/>
      <c r="AC7" s="4"/>
      <c r="AD7" s="4"/>
      <c r="AE7" s="4"/>
      <c r="AF7" s="4"/>
    </row>
    <row r="8" spans="1:32" s="2" customFormat="1" x14ac:dyDescent="0.2">
      <c r="A8" s="147" t="s">
        <v>234</v>
      </c>
      <c r="B8" s="152" t="s">
        <v>243</v>
      </c>
      <c r="C8" s="53" t="s">
        <v>247</v>
      </c>
      <c r="D8" s="159" t="s">
        <v>251</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row>
    <row r="9" spans="1:32" x14ac:dyDescent="0.2">
      <c r="A9" s="148">
        <f>Encuesta!E37</f>
        <v>0</v>
      </c>
      <c r="B9" s="153">
        <f>Encuesta!E133</f>
        <v>0</v>
      </c>
      <c r="C9" s="54">
        <f>Encuesta!E238</f>
        <v>0</v>
      </c>
      <c r="D9" s="160">
        <f>Encuesta!E278</f>
        <v>0</v>
      </c>
      <c r="E9" s="4"/>
      <c r="F9" s="4"/>
      <c r="G9" s="4"/>
      <c r="H9" s="4"/>
      <c r="I9" s="4"/>
      <c r="J9" s="4"/>
      <c r="K9" s="4"/>
      <c r="L9" s="4"/>
      <c r="M9" s="4"/>
      <c r="N9" s="4"/>
      <c r="O9" s="4"/>
      <c r="P9" s="4"/>
      <c r="Q9" s="4"/>
      <c r="R9" s="4"/>
      <c r="S9" s="4"/>
      <c r="T9" s="4"/>
      <c r="U9" s="4"/>
      <c r="V9" s="4"/>
      <c r="W9" s="4"/>
      <c r="X9" s="4"/>
      <c r="Y9" s="4"/>
      <c r="Z9" s="4"/>
      <c r="AA9" s="4"/>
      <c r="AB9" s="4"/>
      <c r="AC9" s="4"/>
      <c r="AD9" s="4"/>
      <c r="AE9" s="4"/>
      <c r="AF9" s="4"/>
    </row>
    <row r="10" spans="1:32" s="2" customFormat="1" x14ac:dyDescent="0.2">
      <c r="A10" s="147" t="s">
        <v>235</v>
      </c>
      <c r="B10" s="152" t="s">
        <v>244</v>
      </c>
      <c r="C10" s="53" t="s">
        <v>248</v>
      </c>
      <c r="D10" s="159" t="s">
        <v>252</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row>
    <row r="11" spans="1:32" x14ac:dyDescent="0.2">
      <c r="A11" s="148">
        <f>Encuesta!E37</f>
        <v>0</v>
      </c>
      <c r="B11" s="153">
        <f>Encuesta!E148</f>
        <v>0</v>
      </c>
      <c r="C11" s="55">
        <f>Encuesta!E246</f>
        <v>0</v>
      </c>
      <c r="D11" s="160">
        <f>Encuesta!E287</f>
        <v>0</v>
      </c>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row>
    <row r="12" spans="1:32" s="2" customFormat="1" x14ac:dyDescent="0.2">
      <c r="A12" s="147" t="s">
        <v>236</v>
      </c>
      <c r="B12" s="152" t="s">
        <v>245</v>
      </c>
      <c r="C12" s="38"/>
      <c r="D12" s="159" t="s">
        <v>253</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row>
    <row r="13" spans="1:32" x14ac:dyDescent="0.2">
      <c r="A13" s="148">
        <f>Encuesta!E54</f>
        <v>0</v>
      </c>
      <c r="B13" s="153">
        <f>Encuesta!E153</f>
        <v>0</v>
      </c>
      <c r="C13" s="4"/>
      <c r="D13" s="160">
        <f>Encuesta!E296</f>
        <v>0</v>
      </c>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2" s="2" customFormat="1" x14ac:dyDescent="0.2">
      <c r="A14" s="147" t="s">
        <v>237</v>
      </c>
      <c r="B14" s="152" t="s">
        <v>102</v>
      </c>
      <c r="C14" s="38"/>
      <c r="D14" s="159" t="s">
        <v>254</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row>
    <row r="15" spans="1:32" x14ac:dyDescent="0.2">
      <c r="A15" s="148">
        <f>Encuesta!E67</f>
        <v>0</v>
      </c>
      <c r="B15" s="153">
        <f>Encuesta!E162</f>
        <v>0</v>
      </c>
      <c r="C15" s="4"/>
      <c r="D15" s="160">
        <f>Encuesta!E306</f>
        <v>0</v>
      </c>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s="2" customFormat="1" x14ac:dyDescent="0.2">
      <c r="A16" s="147" t="s">
        <v>238</v>
      </c>
      <c r="B16" s="152" t="s">
        <v>103</v>
      </c>
      <c r="C16" s="38"/>
      <c r="D16" s="159" t="s">
        <v>255</v>
      </c>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row>
    <row r="17" spans="1:32" x14ac:dyDescent="0.2">
      <c r="A17" s="148">
        <f>Encuesta!E79</f>
        <v>0</v>
      </c>
      <c r="B17" s="154">
        <f>Encuesta!E175</f>
        <v>0</v>
      </c>
      <c r="C17" s="4"/>
      <c r="D17" s="160">
        <f>Encuesta!E314</f>
        <v>0</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s="2" customFormat="1" x14ac:dyDescent="0.2">
      <c r="A18" s="147" t="s">
        <v>239</v>
      </c>
      <c r="B18" s="155" t="s">
        <v>101</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row>
    <row r="19" spans="1:32" x14ac:dyDescent="0.2">
      <c r="A19" s="148">
        <f>Encuesta!E90</f>
        <v>0</v>
      </c>
      <c r="B19" s="154">
        <f>Encuesta!E190</f>
        <v>0</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1:32" s="2" customFormat="1" x14ac:dyDescent="0.2">
      <c r="A20" s="147" t="s">
        <v>240</v>
      </c>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row>
    <row r="21" spans="1:32" x14ac:dyDescent="0.2">
      <c r="A21" s="148">
        <f>Encuesta!E107</f>
        <v>0</v>
      </c>
      <c r="B21" s="4"/>
      <c r="C21"/>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row>
    <row r="22" spans="1:32" x14ac:dyDescent="0.2">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row>
    <row r="23" spans="1:32" x14ac:dyDescent="0.2">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2">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1:32" x14ac:dyDescent="0.2">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row>
    <row r="26" spans="1:32" x14ac:dyDescent="0.2">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row>
    <row r="27" spans="1:32" x14ac:dyDescent="0.2">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row>
    <row r="28" spans="1:32" x14ac:dyDescent="0.2">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1:32"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1:32" x14ac:dyDescent="0.2">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row>
    <row r="31" spans="1:32" x14ac:dyDescent="0.2">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row>
    <row r="32" spans="1:32" x14ac:dyDescent="0.2">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row>
    <row r="33" spans="1:32" x14ac:dyDescent="0.2">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1:32" x14ac:dyDescent="0.2">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1:32" x14ac:dyDescent="0.2">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row>
    <row r="36" spans="1:32" x14ac:dyDescent="0.2">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row>
    <row r="37" spans="1:32" x14ac:dyDescent="0.2">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row>
    <row r="38" spans="1:32"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1:32"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1:32"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row>
    <row r="41" spans="1:32"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row>
    <row r="42" spans="1:32"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row>
    <row r="43" spans="1:32"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1:32"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1:32"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row>
    <row r="46" spans="1:32"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row>
    <row r="47" spans="1:32"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row>
    <row r="48" spans="1:32"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row>
    <row r="49" spans="1:32"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row>
    <row r="51" spans="1:32"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row>
    <row r="52" spans="1:32"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row>
    <row r="53" spans="1:32"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row>
    <row r="54" spans="1:32"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row>
    <row r="55" spans="1:32"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row>
    <row r="56" spans="1:32"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row>
    <row r="57" spans="1:32"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row>
    <row r="58" spans="1:32"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row>
    <row r="59" spans="1:32"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row>
    <row r="60" spans="1:32"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row>
    <row r="61" spans="1:32"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row>
    <row r="62" spans="1:32"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row>
    <row r="63" spans="1:32"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row>
    <row r="64" spans="1:32"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row>
    <row r="65" spans="1:32"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row>
    <row r="66" spans="1:32"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row>
    <row r="67" spans="1:32"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row>
    <row r="68" spans="1:32"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row>
    <row r="69" spans="1:32"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row>
    <row r="70" spans="1:32"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row>
    <row r="71" spans="1:32"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row>
    <row r="72" spans="1:32"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row>
    <row r="73" spans="1:32"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row>
    <row r="74" spans="1:32"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row>
    <row r="75" spans="1:32"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row>
    <row r="76" spans="1:32"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row>
    <row r="77" spans="1:32"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row>
    <row r="78" spans="1:32"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row>
    <row r="79" spans="1:32"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row>
    <row r="80" spans="1:32"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row>
    <row r="81" spans="1:32"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row>
    <row r="82" spans="1:32" x14ac:dyDescent="0.2">
      <c r="A82" s="4"/>
      <c r="B82" s="4"/>
      <c r="C82" s="4"/>
      <c r="D82" s="4"/>
      <c r="E82" s="4"/>
      <c r="F82" s="4"/>
      <c r="G82" s="4"/>
      <c r="H82" s="4"/>
      <c r="I82" s="4"/>
      <c r="J82" s="4"/>
      <c r="K82" s="4"/>
      <c r="L82" s="4"/>
      <c r="M82" s="4"/>
      <c r="N82" s="4"/>
      <c r="O82" s="4"/>
      <c r="P82" s="4"/>
      <c r="Q82" s="4"/>
      <c r="R82" s="4"/>
      <c r="S82" s="4"/>
      <c r="T82" s="4"/>
      <c r="U82" s="4"/>
      <c r="V82" s="4"/>
      <c r="W82" s="4"/>
    </row>
    <row r="83" spans="1:32" x14ac:dyDescent="0.2">
      <c r="A83" s="4"/>
      <c r="B83" s="4"/>
      <c r="C83" s="4"/>
      <c r="D83" s="4"/>
      <c r="E83" s="4"/>
      <c r="F83" s="4"/>
      <c r="G83" s="4"/>
      <c r="H83" s="4"/>
      <c r="I83" s="4"/>
      <c r="J83" s="4"/>
      <c r="K83" s="4"/>
      <c r="L83" s="4"/>
      <c r="M83" s="4"/>
      <c r="N83" s="4"/>
      <c r="O83" s="4"/>
      <c r="P83" s="4"/>
      <c r="Q83" s="4"/>
      <c r="R83" s="4"/>
      <c r="S83" s="4"/>
      <c r="T83" s="4"/>
      <c r="U83" s="4"/>
      <c r="V83" s="4"/>
      <c r="W83" s="4"/>
    </row>
    <row r="84" spans="1:32" x14ac:dyDescent="0.2">
      <c r="A84" s="4"/>
      <c r="B84" s="4"/>
      <c r="C84" s="4"/>
      <c r="D84" s="4"/>
      <c r="E84" s="4"/>
      <c r="F84" s="4"/>
      <c r="G84" s="4"/>
      <c r="H84" s="4"/>
      <c r="I84" s="4"/>
      <c r="J84" s="4"/>
      <c r="K84" s="4"/>
      <c r="L84" s="4"/>
      <c r="M84" s="4"/>
      <c r="N84" s="4"/>
      <c r="O84" s="4"/>
      <c r="P84" s="4"/>
      <c r="Q84" s="4"/>
      <c r="R84" s="4"/>
      <c r="S84" s="4"/>
      <c r="T84" s="4"/>
      <c r="U84" s="4"/>
      <c r="V84" s="4"/>
      <c r="W84" s="4"/>
    </row>
    <row r="85" spans="1:32" x14ac:dyDescent="0.2">
      <c r="A85" s="4"/>
      <c r="B85" s="4"/>
      <c r="C85" s="4"/>
      <c r="D85" s="4"/>
      <c r="E85" s="4"/>
      <c r="F85" s="4"/>
      <c r="G85" s="4"/>
      <c r="H85" s="4"/>
      <c r="I85" s="4"/>
      <c r="J85" s="4"/>
      <c r="K85" s="4"/>
      <c r="L85" s="4"/>
      <c r="M85" s="4"/>
      <c r="N85" s="4"/>
      <c r="O85" s="4"/>
      <c r="P85" s="4"/>
      <c r="Q85" s="4"/>
      <c r="R85" s="4"/>
      <c r="S85" s="4"/>
      <c r="T85" s="4"/>
      <c r="U85" s="4"/>
      <c r="V85" s="4"/>
      <c r="W85" s="4"/>
    </row>
    <row r="86" spans="1:32" x14ac:dyDescent="0.2">
      <c r="A86" s="4"/>
      <c r="B86" s="4"/>
      <c r="C86" s="4"/>
      <c r="D86" s="4"/>
      <c r="E86" s="4"/>
      <c r="F86" s="4"/>
      <c r="G86" s="4"/>
      <c r="H86" s="4"/>
      <c r="I86" s="4"/>
      <c r="J86" s="4"/>
      <c r="K86" s="4"/>
      <c r="L86" s="4"/>
      <c r="M86" s="4"/>
      <c r="N86" s="4"/>
      <c r="O86" s="4"/>
      <c r="P86" s="4"/>
      <c r="Q86" s="4"/>
      <c r="R86" s="4"/>
      <c r="S86" s="4"/>
      <c r="T86" s="4"/>
      <c r="U86" s="4"/>
      <c r="V86" s="4"/>
      <c r="W86" s="4"/>
    </row>
    <row r="87" spans="1:32" x14ac:dyDescent="0.2">
      <c r="A87" s="4"/>
      <c r="B87" s="4"/>
      <c r="C87" s="4"/>
      <c r="D87" s="4"/>
      <c r="E87" s="4"/>
      <c r="F87" s="4"/>
      <c r="G87" s="4"/>
      <c r="H87" s="4"/>
      <c r="I87" s="4"/>
      <c r="J87" s="4"/>
      <c r="K87" s="4"/>
      <c r="L87" s="4"/>
      <c r="M87" s="4"/>
      <c r="N87" s="4"/>
      <c r="O87" s="4"/>
      <c r="P87" s="4"/>
      <c r="Q87" s="4"/>
      <c r="R87" s="4"/>
      <c r="S87" s="4"/>
      <c r="T87" s="4"/>
      <c r="U87" s="4"/>
      <c r="V87" s="4"/>
      <c r="W87" s="4"/>
    </row>
    <row r="88" spans="1:32" x14ac:dyDescent="0.2">
      <c r="A88" s="4"/>
      <c r="B88" s="4"/>
      <c r="C88" s="4"/>
      <c r="D88" s="4"/>
      <c r="E88" s="4"/>
      <c r="F88" s="4"/>
      <c r="G88" s="4"/>
      <c r="H88" s="4"/>
      <c r="I88" s="4"/>
      <c r="J88" s="4"/>
      <c r="K88" s="4"/>
      <c r="L88" s="4"/>
      <c r="M88" s="4"/>
      <c r="N88" s="4"/>
      <c r="O88" s="4"/>
      <c r="P88" s="4"/>
      <c r="Q88" s="4"/>
      <c r="R88" s="4"/>
      <c r="S88" s="4"/>
      <c r="T88" s="4"/>
      <c r="U88" s="4"/>
      <c r="V88" s="4"/>
      <c r="W88" s="4"/>
    </row>
    <row r="89" spans="1:32" x14ac:dyDescent="0.2">
      <c r="A89" s="4"/>
      <c r="B89" s="4"/>
      <c r="C89" s="4"/>
      <c r="D89" s="4"/>
      <c r="E89" s="4"/>
      <c r="F89" s="4"/>
      <c r="G89" s="4"/>
      <c r="H89" s="4"/>
      <c r="I89" s="4"/>
      <c r="J89" s="4"/>
      <c r="K89" s="4"/>
      <c r="L89" s="4"/>
      <c r="M89" s="4"/>
      <c r="N89" s="4"/>
      <c r="O89" s="4"/>
      <c r="P89" s="4"/>
      <c r="Q89" s="4"/>
      <c r="R89" s="4"/>
      <c r="S89" s="4"/>
      <c r="T89" s="4"/>
      <c r="U89" s="4"/>
      <c r="V89" s="4"/>
      <c r="W89" s="4"/>
    </row>
    <row r="90" spans="1:32" x14ac:dyDescent="0.2">
      <c r="A90" s="4"/>
      <c r="B90" s="4"/>
      <c r="C90" s="4"/>
      <c r="D90" s="4"/>
      <c r="E90" s="4"/>
      <c r="F90" s="4"/>
      <c r="G90" s="4"/>
      <c r="H90" s="4"/>
      <c r="I90" s="4"/>
      <c r="J90" s="4"/>
      <c r="K90" s="4"/>
      <c r="L90" s="4"/>
      <c r="M90" s="4"/>
      <c r="N90" s="4"/>
      <c r="O90" s="4"/>
      <c r="P90" s="4"/>
      <c r="Q90" s="4"/>
      <c r="R90" s="4"/>
      <c r="S90" s="4"/>
      <c r="T90" s="4"/>
      <c r="U90" s="4"/>
      <c r="V90" s="4"/>
      <c r="W90" s="4"/>
    </row>
    <row r="91" spans="1:32" x14ac:dyDescent="0.2">
      <c r="A91" s="4"/>
      <c r="B91" s="4"/>
      <c r="C91" s="4"/>
      <c r="D91" s="4"/>
      <c r="E91" s="4"/>
      <c r="F91" s="4"/>
      <c r="G91" s="4"/>
      <c r="H91" s="4"/>
      <c r="I91" s="4"/>
      <c r="J91" s="4"/>
      <c r="K91" s="4"/>
      <c r="L91" s="4"/>
      <c r="M91" s="4"/>
      <c r="N91" s="4"/>
      <c r="O91" s="4"/>
      <c r="P91" s="4"/>
      <c r="Q91" s="4"/>
      <c r="R91" s="4"/>
      <c r="S91" s="4"/>
      <c r="T91" s="4"/>
      <c r="U91" s="4"/>
      <c r="V91" s="4"/>
      <c r="W91" s="4"/>
    </row>
    <row r="92" spans="1:32" x14ac:dyDescent="0.2">
      <c r="A92" s="4"/>
      <c r="B92" s="4"/>
      <c r="C92" s="4"/>
      <c r="D92" s="4"/>
      <c r="E92" s="4"/>
      <c r="F92" s="4"/>
      <c r="G92" s="4"/>
      <c r="H92" s="4"/>
      <c r="I92" s="4"/>
      <c r="J92" s="4"/>
      <c r="K92" s="4"/>
      <c r="L92" s="4"/>
      <c r="M92" s="4"/>
      <c r="N92" s="4"/>
      <c r="O92" s="4"/>
      <c r="P92" s="4"/>
      <c r="Q92" s="4"/>
      <c r="R92" s="4"/>
      <c r="S92" s="4"/>
      <c r="T92" s="4"/>
      <c r="U92" s="4"/>
      <c r="V92" s="4"/>
      <c r="W92" s="4"/>
    </row>
    <row r="93" spans="1:32" x14ac:dyDescent="0.2">
      <c r="A93" s="4"/>
      <c r="B93" s="4"/>
      <c r="C93" s="4"/>
      <c r="D93" s="4"/>
      <c r="E93" s="4"/>
      <c r="F93" s="4"/>
      <c r="G93" s="4"/>
      <c r="H93" s="4"/>
      <c r="I93" s="4"/>
      <c r="J93" s="4"/>
      <c r="K93" s="4"/>
      <c r="L93" s="4"/>
      <c r="M93" s="4"/>
      <c r="N93" s="4"/>
      <c r="O93" s="4"/>
      <c r="P93" s="4"/>
      <c r="Q93" s="4"/>
      <c r="R93" s="4"/>
      <c r="S93" s="4"/>
      <c r="T93" s="4"/>
      <c r="U93" s="4"/>
      <c r="V93" s="4"/>
      <c r="W93" s="4"/>
    </row>
    <row r="94" spans="1:32" x14ac:dyDescent="0.2">
      <c r="A94" s="4"/>
      <c r="B94" s="4"/>
      <c r="C94" s="4"/>
      <c r="D94" s="4"/>
      <c r="E94" s="4"/>
      <c r="F94" s="4"/>
      <c r="G94" s="4"/>
      <c r="H94" s="4"/>
      <c r="I94" s="4"/>
      <c r="J94" s="4"/>
      <c r="K94" s="4"/>
      <c r="L94" s="4"/>
      <c r="M94" s="4"/>
      <c r="N94" s="4"/>
      <c r="O94" s="4"/>
      <c r="P94" s="4"/>
      <c r="Q94" s="4"/>
      <c r="R94" s="4"/>
      <c r="S94" s="4"/>
      <c r="T94" s="4"/>
      <c r="U94" s="4"/>
      <c r="V94" s="4"/>
      <c r="W94" s="4"/>
    </row>
    <row r="95" spans="1:32" x14ac:dyDescent="0.2">
      <c r="A95" s="4"/>
      <c r="B95" s="4"/>
      <c r="C95" s="4"/>
      <c r="D95" s="4"/>
      <c r="E95" s="4"/>
      <c r="F95" s="4"/>
      <c r="G95" s="4"/>
      <c r="H95" s="4"/>
      <c r="I95" s="4"/>
      <c r="J95" s="4"/>
      <c r="K95" s="4"/>
      <c r="L95" s="4"/>
      <c r="M95" s="4"/>
      <c r="N95" s="4"/>
      <c r="O95" s="4"/>
      <c r="P95" s="4"/>
      <c r="Q95" s="4"/>
      <c r="R95" s="4"/>
      <c r="S95" s="4"/>
      <c r="T95" s="4"/>
      <c r="U95" s="4"/>
      <c r="V95" s="4"/>
      <c r="W95" s="4"/>
    </row>
    <row r="96" spans="1:32" x14ac:dyDescent="0.2">
      <c r="A96" s="4"/>
      <c r="B96" s="4"/>
      <c r="C96" s="4"/>
      <c r="D96" s="4"/>
      <c r="E96" s="4"/>
      <c r="F96" s="4"/>
      <c r="G96" s="4"/>
      <c r="H96" s="4"/>
      <c r="I96" s="4"/>
      <c r="J96" s="4"/>
      <c r="K96" s="4"/>
      <c r="L96" s="4"/>
      <c r="M96" s="4"/>
      <c r="N96" s="4"/>
      <c r="O96" s="4"/>
      <c r="P96" s="4"/>
      <c r="Q96" s="4"/>
      <c r="R96" s="4"/>
      <c r="S96" s="4"/>
      <c r="T96" s="4"/>
      <c r="U96" s="4"/>
      <c r="V96" s="4"/>
      <c r="W96" s="4"/>
    </row>
    <row r="97" spans="1:23" x14ac:dyDescent="0.2">
      <c r="A97" s="4"/>
      <c r="B97" s="4"/>
      <c r="C97" s="4"/>
      <c r="D97" s="4"/>
      <c r="E97" s="4"/>
      <c r="F97" s="4"/>
      <c r="G97" s="4"/>
      <c r="H97" s="4"/>
      <c r="I97" s="4"/>
      <c r="J97" s="4"/>
      <c r="K97" s="4"/>
      <c r="L97" s="4"/>
      <c r="M97" s="4"/>
      <c r="N97" s="4"/>
      <c r="O97" s="4"/>
      <c r="P97" s="4"/>
      <c r="Q97" s="4"/>
      <c r="R97" s="4"/>
      <c r="S97" s="4"/>
      <c r="T97" s="4"/>
      <c r="U97" s="4"/>
      <c r="V97" s="4"/>
      <c r="W97" s="4"/>
    </row>
    <row r="98" spans="1:23" x14ac:dyDescent="0.2">
      <c r="A98" s="4"/>
      <c r="B98" s="4"/>
      <c r="C98" s="4"/>
      <c r="D98" s="4"/>
      <c r="E98" s="4"/>
      <c r="F98" s="4"/>
      <c r="G98" s="4"/>
      <c r="H98" s="4"/>
      <c r="I98" s="4"/>
      <c r="J98" s="4"/>
      <c r="K98" s="4"/>
      <c r="L98" s="4"/>
      <c r="M98" s="4"/>
      <c r="N98" s="4"/>
      <c r="O98" s="4"/>
      <c r="P98" s="4"/>
      <c r="Q98" s="4"/>
      <c r="R98" s="4"/>
      <c r="S98" s="4"/>
      <c r="T98" s="4"/>
      <c r="U98" s="4"/>
      <c r="V98" s="4"/>
      <c r="W98" s="4"/>
    </row>
    <row r="99" spans="1:23" x14ac:dyDescent="0.2">
      <c r="A99" s="4"/>
      <c r="B99" s="4"/>
      <c r="C99" s="4"/>
      <c r="D99" s="4"/>
      <c r="E99" s="4"/>
      <c r="F99" s="4"/>
      <c r="G99" s="4"/>
      <c r="H99" s="4"/>
      <c r="I99" s="4"/>
      <c r="J99" s="4"/>
      <c r="K99" s="4"/>
      <c r="L99" s="4"/>
      <c r="M99" s="4"/>
      <c r="N99" s="4"/>
      <c r="O99" s="4"/>
      <c r="P99" s="4"/>
      <c r="Q99" s="4"/>
      <c r="R99" s="4"/>
      <c r="S99" s="4"/>
      <c r="T99" s="4"/>
      <c r="U99" s="4"/>
      <c r="V99" s="4"/>
      <c r="W99" s="4"/>
    </row>
    <row r="100" spans="1:23" x14ac:dyDescent="0.2">
      <c r="A100" s="4"/>
      <c r="B100" s="4"/>
      <c r="C100" s="4"/>
      <c r="D100" s="4"/>
      <c r="E100" s="4"/>
      <c r="F100" s="4"/>
      <c r="G100" s="4"/>
      <c r="H100" s="4"/>
      <c r="I100" s="4"/>
      <c r="J100" s="4"/>
      <c r="K100" s="4"/>
      <c r="L100" s="4"/>
      <c r="M100" s="4"/>
      <c r="N100" s="4"/>
      <c r="O100" s="4"/>
      <c r="P100" s="4"/>
      <c r="Q100" s="4"/>
      <c r="R100" s="4"/>
      <c r="S100" s="4"/>
      <c r="T100" s="4"/>
      <c r="U100" s="4"/>
      <c r="V100" s="4"/>
      <c r="W100" s="4"/>
    </row>
    <row r="101" spans="1:23" x14ac:dyDescent="0.2">
      <c r="A101" s="4"/>
      <c r="B101" s="4"/>
      <c r="C101" s="4"/>
      <c r="D101" s="4"/>
      <c r="E101" s="4"/>
      <c r="F101" s="4"/>
      <c r="G101" s="4"/>
      <c r="H101" s="4"/>
      <c r="I101" s="4"/>
      <c r="J101" s="4"/>
      <c r="K101" s="4"/>
      <c r="L101" s="4"/>
      <c r="M101" s="4"/>
      <c r="N101" s="4"/>
      <c r="O101" s="4"/>
      <c r="P101" s="4"/>
      <c r="Q101" s="4"/>
      <c r="R101" s="4"/>
      <c r="S101" s="4"/>
      <c r="T101" s="4"/>
      <c r="U101" s="4"/>
      <c r="V101" s="4"/>
      <c r="W101" s="4"/>
    </row>
    <row r="102" spans="1:23" x14ac:dyDescent="0.2">
      <c r="A102" s="4"/>
      <c r="B102" s="4"/>
      <c r="C102" s="4"/>
      <c r="D102" s="4"/>
      <c r="E102" s="4"/>
      <c r="F102" s="4"/>
      <c r="G102" s="4"/>
      <c r="H102" s="4"/>
      <c r="I102" s="4"/>
      <c r="J102" s="4"/>
      <c r="K102" s="4"/>
      <c r="L102" s="4"/>
      <c r="M102" s="4"/>
      <c r="N102" s="4"/>
      <c r="O102" s="4"/>
      <c r="P102" s="4"/>
      <c r="Q102" s="4"/>
      <c r="R102" s="4"/>
      <c r="S102" s="4"/>
      <c r="T102" s="4"/>
      <c r="U102" s="4"/>
      <c r="V102" s="4"/>
      <c r="W102" s="4"/>
    </row>
    <row r="103" spans="1:23" x14ac:dyDescent="0.2">
      <c r="A103" s="4"/>
      <c r="B103" s="4"/>
      <c r="C103" s="4"/>
      <c r="D103" s="4"/>
      <c r="E103" s="4"/>
      <c r="F103" s="4"/>
      <c r="G103" s="4"/>
      <c r="H103" s="4"/>
      <c r="I103" s="4"/>
      <c r="J103" s="4"/>
      <c r="K103" s="4"/>
      <c r="L103" s="4"/>
      <c r="M103" s="4"/>
      <c r="N103" s="4"/>
      <c r="O103" s="4"/>
      <c r="P103" s="4"/>
      <c r="Q103" s="4"/>
      <c r="R103" s="4"/>
      <c r="S103" s="4"/>
      <c r="T103" s="4"/>
      <c r="U103" s="4"/>
      <c r="V103" s="4"/>
      <c r="W103" s="4"/>
    </row>
    <row r="104" spans="1:23" x14ac:dyDescent="0.2">
      <c r="A104" s="4"/>
      <c r="B104" s="4"/>
      <c r="C104" s="4"/>
      <c r="D104" s="4"/>
      <c r="E104" s="4"/>
      <c r="F104" s="4"/>
      <c r="G104" s="4"/>
      <c r="H104" s="4"/>
      <c r="I104" s="4"/>
      <c r="J104" s="4"/>
      <c r="K104" s="4"/>
      <c r="L104" s="4"/>
      <c r="M104" s="4"/>
      <c r="N104" s="4"/>
      <c r="O104" s="4"/>
      <c r="P104" s="4"/>
      <c r="Q104" s="4"/>
      <c r="R104" s="4"/>
      <c r="S104" s="4"/>
      <c r="T104" s="4"/>
      <c r="U104" s="4"/>
      <c r="V104" s="4"/>
      <c r="W104" s="4"/>
    </row>
    <row r="105" spans="1:23" x14ac:dyDescent="0.2">
      <c r="A105" s="4"/>
      <c r="B105" s="4"/>
      <c r="C105" s="4"/>
      <c r="D105" s="4"/>
      <c r="E105" s="4"/>
      <c r="F105" s="4"/>
      <c r="G105" s="4"/>
      <c r="H105" s="4"/>
      <c r="I105" s="4"/>
      <c r="J105" s="4"/>
      <c r="K105" s="4"/>
      <c r="L105" s="4"/>
      <c r="M105" s="4"/>
      <c r="N105" s="4"/>
      <c r="O105" s="4"/>
      <c r="P105" s="4"/>
      <c r="Q105" s="4"/>
      <c r="R105" s="4"/>
      <c r="S105" s="4"/>
      <c r="T105" s="4"/>
      <c r="U105" s="4"/>
      <c r="V105" s="4"/>
      <c r="W105" s="4"/>
    </row>
    <row r="106" spans="1:23" x14ac:dyDescent="0.2">
      <c r="A106" s="4"/>
      <c r="B106" s="4"/>
      <c r="C106" s="4"/>
      <c r="D106" s="4"/>
      <c r="E106" s="4"/>
      <c r="F106" s="4"/>
      <c r="G106" s="4"/>
      <c r="H106" s="4"/>
      <c r="I106" s="4"/>
      <c r="J106" s="4"/>
      <c r="K106" s="4"/>
      <c r="L106" s="4"/>
      <c r="M106" s="4"/>
      <c r="N106" s="4"/>
      <c r="O106" s="4"/>
      <c r="P106" s="4"/>
      <c r="Q106" s="4"/>
      <c r="R106" s="4"/>
      <c r="S106" s="4"/>
      <c r="T106" s="4"/>
      <c r="U106" s="4"/>
      <c r="V106" s="4"/>
      <c r="W106" s="4"/>
    </row>
    <row r="107" spans="1:23" x14ac:dyDescent="0.2">
      <c r="A107" s="4"/>
      <c r="B107" s="4"/>
      <c r="C107" s="4"/>
      <c r="D107" s="4"/>
      <c r="E107" s="4"/>
      <c r="F107" s="4"/>
      <c r="G107" s="4"/>
      <c r="H107" s="4"/>
      <c r="I107" s="4"/>
      <c r="J107" s="4"/>
      <c r="K107" s="4"/>
      <c r="L107" s="4"/>
      <c r="M107" s="4"/>
      <c r="N107" s="4"/>
      <c r="O107" s="4"/>
      <c r="P107" s="4"/>
      <c r="Q107" s="4"/>
      <c r="R107" s="4"/>
      <c r="S107" s="4"/>
      <c r="T107" s="4"/>
      <c r="U107" s="4"/>
      <c r="V107" s="4"/>
      <c r="W107" s="4"/>
    </row>
    <row r="108" spans="1:23" x14ac:dyDescent="0.2">
      <c r="A108" s="4"/>
      <c r="B108" s="4"/>
      <c r="C108" s="4"/>
      <c r="D108" s="4"/>
      <c r="E108" s="4"/>
      <c r="F108" s="4"/>
      <c r="G108" s="4"/>
      <c r="H108" s="4"/>
      <c r="I108" s="4"/>
      <c r="J108" s="4"/>
      <c r="K108" s="4"/>
      <c r="L108" s="4"/>
      <c r="M108" s="4"/>
      <c r="N108" s="4"/>
      <c r="O108" s="4"/>
      <c r="P108" s="4"/>
      <c r="Q108" s="4"/>
      <c r="R108" s="4"/>
      <c r="S108" s="4"/>
      <c r="T108" s="4"/>
      <c r="U108" s="4"/>
      <c r="V108" s="4"/>
      <c r="W108" s="4"/>
    </row>
    <row r="109" spans="1:23" x14ac:dyDescent="0.2">
      <c r="A109" s="4"/>
      <c r="B109" s="4"/>
      <c r="C109" s="4"/>
      <c r="D109" s="4"/>
      <c r="E109" s="4"/>
      <c r="F109" s="4"/>
      <c r="G109" s="4"/>
      <c r="H109" s="4"/>
      <c r="I109" s="4"/>
      <c r="J109" s="4"/>
      <c r="K109" s="4"/>
      <c r="L109" s="4"/>
      <c r="M109" s="4"/>
      <c r="N109" s="4"/>
      <c r="O109" s="4"/>
      <c r="P109" s="4"/>
      <c r="Q109" s="4"/>
      <c r="R109" s="4"/>
      <c r="S109" s="4"/>
      <c r="T109" s="4"/>
      <c r="U109" s="4"/>
      <c r="V109" s="4"/>
      <c r="W109" s="4"/>
    </row>
    <row r="110" spans="1:23" x14ac:dyDescent="0.2">
      <c r="A110" s="4"/>
      <c r="B110" s="4"/>
      <c r="C110" s="4"/>
      <c r="D110" s="4"/>
      <c r="E110" s="4"/>
      <c r="F110" s="4"/>
      <c r="G110" s="4"/>
      <c r="H110" s="4"/>
      <c r="I110" s="4"/>
      <c r="J110" s="4"/>
      <c r="K110" s="4"/>
      <c r="L110" s="4"/>
      <c r="M110" s="4"/>
      <c r="N110" s="4"/>
      <c r="O110" s="4"/>
      <c r="P110" s="4"/>
      <c r="Q110" s="4"/>
      <c r="R110" s="4"/>
      <c r="S110" s="4"/>
      <c r="T110" s="4"/>
      <c r="U110" s="4"/>
      <c r="V110" s="4"/>
      <c r="W110" s="4"/>
    </row>
    <row r="111" spans="1:23" x14ac:dyDescent="0.2">
      <c r="A111" s="4"/>
      <c r="B111" s="4"/>
      <c r="C111" s="4"/>
      <c r="D111" s="4"/>
      <c r="E111" s="4"/>
      <c r="F111" s="4"/>
      <c r="G111" s="4"/>
      <c r="H111" s="4"/>
      <c r="I111" s="4"/>
      <c r="J111" s="4"/>
      <c r="K111" s="4"/>
      <c r="L111" s="4"/>
      <c r="M111" s="4"/>
      <c r="N111" s="4"/>
      <c r="O111" s="4"/>
      <c r="P111" s="4"/>
      <c r="Q111" s="4"/>
      <c r="R111" s="4"/>
      <c r="S111" s="4"/>
      <c r="T111" s="4"/>
      <c r="U111" s="4"/>
      <c r="V111" s="4"/>
      <c r="W111" s="4"/>
    </row>
    <row r="112" spans="1:23" x14ac:dyDescent="0.2">
      <c r="A112" s="4"/>
      <c r="B112" s="4"/>
      <c r="C112" s="4"/>
      <c r="D112" s="4"/>
      <c r="E112" s="4"/>
      <c r="F112" s="4"/>
      <c r="G112" s="4"/>
      <c r="H112" s="4"/>
      <c r="I112" s="4"/>
      <c r="J112" s="4"/>
      <c r="K112" s="4"/>
      <c r="L112" s="4"/>
      <c r="M112" s="4"/>
      <c r="N112" s="4"/>
      <c r="O112" s="4"/>
      <c r="P112" s="4"/>
      <c r="Q112" s="4"/>
      <c r="R112" s="4"/>
      <c r="S112" s="4"/>
      <c r="T112" s="4"/>
      <c r="U112" s="4"/>
      <c r="V112" s="4"/>
      <c r="W112" s="4"/>
    </row>
    <row r="113" spans="1:23" x14ac:dyDescent="0.2">
      <c r="A113" s="4"/>
      <c r="B113" s="4"/>
      <c r="C113" s="4"/>
      <c r="D113" s="4"/>
      <c r="E113" s="4"/>
      <c r="F113" s="4"/>
      <c r="G113" s="4"/>
      <c r="H113" s="4"/>
      <c r="I113" s="4"/>
      <c r="J113" s="4"/>
      <c r="K113" s="4"/>
      <c r="L113" s="4"/>
      <c r="M113" s="4"/>
      <c r="N113" s="4"/>
      <c r="O113" s="4"/>
      <c r="P113" s="4"/>
      <c r="Q113" s="4"/>
      <c r="R113" s="4"/>
      <c r="S113" s="4"/>
      <c r="T113" s="4"/>
      <c r="U113" s="4"/>
      <c r="V113" s="4"/>
      <c r="W113" s="4"/>
    </row>
    <row r="114" spans="1:23" x14ac:dyDescent="0.2">
      <c r="A114" s="4"/>
      <c r="B114" s="4"/>
      <c r="C114" s="4"/>
      <c r="D114" s="4"/>
      <c r="E114" s="4"/>
      <c r="F114" s="4"/>
      <c r="G114" s="4"/>
      <c r="H114" s="4"/>
      <c r="I114" s="4"/>
      <c r="J114" s="4"/>
      <c r="K114" s="4"/>
      <c r="L114" s="4"/>
      <c r="M114" s="4"/>
      <c r="N114" s="4"/>
      <c r="O114" s="4"/>
      <c r="P114" s="4"/>
      <c r="Q114" s="4"/>
      <c r="R114" s="4"/>
      <c r="S114" s="4"/>
      <c r="T114" s="4"/>
      <c r="U114" s="4"/>
      <c r="V114" s="4"/>
      <c r="W114" s="4"/>
    </row>
    <row r="115" spans="1:23" x14ac:dyDescent="0.2">
      <c r="A115" s="4"/>
      <c r="B115" s="4"/>
      <c r="C115" s="4"/>
      <c r="D115" s="4"/>
      <c r="E115" s="4"/>
      <c r="F115" s="4"/>
      <c r="G115" s="4"/>
      <c r="H115" s="4"/>
      <c r="I115" s="4"/>
      <c r="J115" s="4"/>
      <c r="K115" s="4"/>
      <c r="L115" s="4"/>
      <c r="M115" s="4"/>
      <c r="N115" s="4"/>
      <c r="O115" s="4"/>
      <c r="P115" s="4"/>
      <c r="Q115" s="4"/>
      <c r="R115" s="4"/>
      <c r="S115" s="4"/>
      <c r="T115" s="4"/>
      <c r="U115" s="4"/>
      <c r="V115" s="4"/>
      <c r="W115" s="4"/>
    </row>
    <row r="116" spans="1:23" x14ac:dyDescent="0.2">
      <c r="A116" s="4"/>
      <c r="B116" s="4"/>
      <c r="C116" s="4"/>
      <c r="D116" s="4"/>
      <c r="E116" s="4"/>
      <c r="F116" s="4"/>
      <c r="G116" s="4"/>
      <c r="H116" s="4"/>
      <c r="I116" s="4"/>
      <c r="J116" s="4"/>
      <c r="K116" s="4"/>
      <c r="L116" s="4"/>
      <c r="M116" s="4"/>
      <c r="N116" s="4"/>
      <c r="O116" s="4"/>
      <c r="P116" s="4"/>
      <c r="Q116" s="4"/>
      <c r="R116" s="4"/>
      <c r="S116" s="4"/>
      <c r="T116" s="4"/>
      <c r="U116" s="4"/>
      <c r="V116" s="4"/>
      <c r="W116" s="4"/>
    </row>
    <row r="117" spans="1:23" x14ac:dyDescent="0.2">
      <c r="A117" s="4"/>
      <c r="B117" s="4"/>
      <c r="C117" s="4"/>
      <c r="D117" s="4"/>
      <c r="E117" s="4"/>
      <c r="F117" s="4"/>
      <c r="G117" s="4"/>
      <c r="H117" s="4"/>
      <c r="I117" s="4"/>
      <c r="J117" s="4"/>
      <c r="K117" s="4"/>
      <c r="L117" s="4"/>
      <c r="M117" s="4"/>
      <c r="N117" s="4"/>
      <c r="O117" s="4"/>
      <c r="P117" s="4"/>
      <c r="Q117" s="4"/>
      <c r="R117" s="4"/>
      <c r="S117" s="4"/>
      <c r="T117" s="4"/>
      <c r="U117" s="4"/>
      <c r="V117" s="4"/>
      <c r="W117" s="4"/>
    </row>
    <row r="118" spans="1:23" x14ac:dyDescent="0.2">
      <c r="A118" s="4"/>
      <c r="B118" s="4"/>
      <c r="C118" s="4"/>
      <c r="D118" s="4"/>
      <c r="E118" s="4"/>
      <c r="F118" s="4"/>
      <c r="G118" s="4"/>
      <c r="H118" s="4"/>
      <c r="I118" s="4"/>
      <c r="J118" s="4"/>
      <c r="K118" s="4"/>
      <c r="L118" s="4"/>
      <c r="M118" s="4"/>
      <c r="N118" s="4"/>
      <c r="O118" s="4"/>
      <c r="P118" s="4"/>
      <c r="Q118" s="4"/>
      <c r="R118" s="4"/>
      <c r="S118" s="4"/>
      <c r="T118" s="4"/>
      <c r="U118" s="4"/>
      <c r="V118" s="4"/>
      <c r="W118" s="4"/>
    </row>
    <row r="119" spans="1:23" x14ac:dyDescent="0.2">
      <c r="A119" s="4"/>
      <c r="B119" s="4"/>
      <c r="C119" s="4"/>
      <c r="D119" s="4"/>
      <c r="E119" s="4"/>
      <c r="F119" s="4"/>
      <c r="G119" s="4"/>
      <c r="H119" s="4"/>
      <c r="I119" s="4"/>
      <c r="J119" s="4"/>
      <c r="K119" s="4"/>
      <c r="L119" s="4"/>
      <c r="M119" s="4"/>
      <c r="N119" s="4"/>
      <c r="O119" s="4"/>
      <c r="P119" s="4"/>
      <c r="Q119" s="4"/>
      <c r="R119" s="4"/>
      <c r="S119" s="4"/>
      <c r="T119" s="4"/>
      <c r="U119" s="4"/>
      <c r="V119" s="4"/>
      <c r="W119" s="4"/>
    </row>
    <row r="120" spans="1:23" x14ac:dyDescent="0.2">
      <c r="A120" s="4"/>
      <c r="B120" s="4"/>
      <c r="C120" s="4"/>
      <c r="D120" s="4"/>
      <c r="E120" s="4"/>
      <c r="F120" s="4"/>
      <c r="G120" s="4"/>
      <c r="H120" s="4"/>
      <c r="I120" s="4"/>
      <c r="J120" s="4"/>
      <c r="K120" s="4"/>
      <c r="L120" s="4"/>
      <c r="M120" s="4"/>
      <c r="N120" s="4"/>
      <c r="O120" s="4"/>
      <c r="P120" s="4"/>
      <c r="Q120" s="4"/>
      <c r="R120" s="4"/>
      <c r="S120" s="4"/>
      <c r="T120" s="4"/>
      <c r="U120" s="4"/>
      <c r="V120" s="4"/>
      <c r="W120" s="4"/>
    </row>
    <row r="121" spans="1:23" x14ac:dyDescent="0.2">
      <c r="A121" s="4"/>
      <c r="B121" s="4"/>
      <c r="C121" s="4"/>
      <c r="D121" s="4"/>
      <c r="E121" s="4"/>
      <c r="F121" s="4"/>
      <c r="G121" s="4"/>
      <c r="H121" s="4"/>
      <c r="I121" s="4"/>
      <c r="J121" s="4"/>
      <c r="K121" s="4"/>
      <c r="L121" s="4"/>
      <c r="M121" s="4"/>
      <c r="N121" s="4"/>
      <c r="O121" s="4"/>
      <c r="P121" s="4"/>
      <c r="Q121" s="4"/>
      <c r="R121" s="4"/>
      <c r="S121" s="4"/>
      <c r="T121" s="4"/>
      <c r="U121" s="4"/>
      <c r="V121" s="4"/>
      <c r="W121" s="4"/>
    </row>
    <row r="122" spans="1:23" x14ac:dyDescent="0.2">
      <c r="M122" s="4"/>
      <c r="N122" s="4"/>
      <c r="O122" s="4"/>
      <c r="P122" s="4"/>
      <c r="Q122" s="4"/>
      <c r="R122" s="4"/>
      <c r="S122" s="4"/>
      <c r="T122" s="4"/>
      <c r="U122" s="4"/>
      <c r="V122" s="4"/>
      <c r="W122" s="4"/>
    </row>
    <row r="123" spans="1:23" x14ac:dyDescent="0.2">
      <c r="M123" s="4"/>
      <c r="N123" s="4"/>
      <c r="O123" s="4"/>
      <c r="P123" s="4"/>
      <c r="Q123" s="4"/>
      <c r="R123" s="4"/>
      <c r="S123" s="4"/>
      <c r="T123" s="4"/>
      <c r="U123" s="4"/>
      <c r="V123" s="4"/>
      <c r="W123" s="4"/>
    </row>
    <row r="124" spans="1:23" x14ac:dyDescent="0.2">
      <c r="M124" s="4"/>
      <c r="N124" s="4"/>
      <c r="O124" s="4"/>
      <c r="P124" s="4"/>
      <c r="Q124" s="4"/>
      <c r="R124" s="4"/>
      <c r="S124" s="4"/>
      <c r="T124" s="4"/>
      <c r="U124" s="4"/>
      <c r="V124" s="4"/>
      <c r="W124" s="4"/>
    </row>
    <row r="125" spans="1:23" x14ac:dyDescent="0.2">
      <c r="M125" s="4"/>
      <c r="N125" s="4"/>
      <c r="O125" s="4"/>
      <c r="P125" s="4"/>
      <c r="Q125" s="4"/>
      <c r="R125" s="4"/>
      <c r="S125" s="4"/>
      <c r="T125" s="4"/>
      <c r="U125" s="4"/>
      <c r="V125" s="4"/>
      <c r="W125" s="4"/>
    </row>
    <row r="126" spans="1:23" x14ac:dyDescent="0.2">
      <c r="M126" s="4"/>
      <c r="N126" s="4"/>
      <c r="O126" s="4"/>
      <c r="P126" s="4"/>
      <c r="Q126" s="4"/>
      <c r="R126" s="4"/>
      <c r="S126" s="4"/>
      <c r="T126" s="4"/>
      <c r="U126" s="4"/>
      <c r="V126" s="4"/>
      <c r="W126" s="4"/>
    </row>
    <row r="127" spans="1:23" x14ac:dyDescent="0.2">
      <c r="M127" s="4"/>
      <c r="N127" s="4"/>
      <c r="O127" s="4"/>
      <c r="P127" s="4"/>
      <c r="Q127" s="4"/>
      <c r="R127" s="4"/>
      <c r="S127" s="4"/>
      <c r="T127" s="4"/>
      <c r="U127" s="4"/>
      <c r="V127" s="4"/>
      <c r="W127" s="4"/>
    </row>
    <row r="128" spans="1:23" x14ac:dyDescent="0.2">
      <c r="M128" s="4"/>
      <c r="N128" s="4"/>
      <c r="O128" s="4"/>
      <c r="P128" s="4"/>
      <c r="Q128" s="4"/>
      <c r="R128" s="4"/>
      <c r="S128" s="4"/>
      <c r="T128" s="4"/>
      <c r="U128" s="4"/>
      <c r="V128" s="4"/>
      <c r="W128" s="4"/>
    </row>
    <row r="129" spans="13:23" x14ac:dyDescent="0.2">
      <c r="M129" s="4"/>
      <c r="N129" s="4"/>
      <c r="O129" s="4"/>
      <c r="P129" s="4"/>
      <c r="Q129" s="4"/>
      <c r="R129" s="4"/>
      <c r="S129" s="4"/>
      <c r="T129" s="4"/>
      <c r="U129" s="4"/>
      <c r="V129" s="4"/>
      <c r="W129" s="4"/>
    </row>
    <row r="130" spans="13:23" x14ac:dyDescent="0.2">
      <c r="M130" s="4"/>
      <c r="N130" s="4"/>
      <c r="O130" s="4"/>
      <c r="P130" s="4"/>
      <c r="Q130" s="4"/>
      <c r="R130" s="4"/>
      <c r="S130" s="4"/>
      <c r="T130" s="4"/>
      <c r="U130" s="4"/>
      <c r="V130" s="4"/>
      <c r="W130" s="4"/>
    </row>
    <row r="131" spans="13:23" x14ac:dyDescent="0.2">
      <c r="M131" s="4"/>
      <c r="N131" s="4"/>
      <c r="O131" s="4"/>
      <c r="P131" s="4"/>
      <c r="Q131" s="4"/>
      <c r="R131" s="4"/>
      <c r="S131" s="4"/>
      <c r="T131" s="4"/>
      <c r="U131" s="4"/>
      <c r="V131" s="4"/>
      <c r="W131" s="4"/>
    </row>
    <row r="132" spans="13:23" x14ac:dyDescent="0.2">
      <c r="M132" s="4"/>
      <c r="N132" s="4"/>
      <c r="O132" s="4"/>
      <c r="P132" s="4"/>
      <c r="Q132" s="4"/>
      <c r="R132" s="4"/>
      <c r="S132" s="4"/>
      <c r="T132" s="4"/>
      <c r="U132" s="4"/>
      <c r="V132" s="4"/>
      <c r="W132" s="4"/>
    </row>
    <row r="133" spans="13:23" x14ac:dyDescent="0.2">
      <c r="M133" s="4"/>
      <c r="N133" s="4"/>
      <c r="O133" s="4"/>
      <c r="P133" s="4"/>
      <c r="Q133" s="4"/>
      <c r="R133" s="4"/>
      <c r="S133" s="4"/>
      <c r="T133" s="4"/>
      <c r="U133" s="4"/>
      <c r="V133" s="4"/>
      <c r="W133" s="4"/>
    </row>
    <row r="134" spans="13:23" x14ac:dyDescent="0.2">
      <c r="M134" s="4"/>
      <c r="N134" s="4"/>
      <c r="O134" s="4"/>
      <c r="P134" s="4"/>
      <c r="Q134" s="4"/>
      <c r="R134" s="4"/>
      <c r="S134" s="4"/>
      <c r="T134" s="4"/>
      <c r="U134" s="4"/>
      <c r="V134" s="4"/>
      <c r="W134" s="4"/>
    </row>
    <row r="135" spans="13:23" x14ac:dyDescent="0.2">
      <c r="M135" s="4"/>
      <c r="N135" s="4"/>
      <c r="O135" s="4"/>
      <c r="P135" s="4"/>
      <c r="Q135" s="4"/>
      <c r="R135" s="4"/>
      <c r="S135" s="4"/>
      <c r="T135" s="4"/>
      <c r="U135" s="4"/>
      <c r="V135" s="4"/>
      <c r="W135" s="4"/>
    </row>
    <row r="136" spans="13:23" x14ac:dyDescent="0.2">
      <c r="M136" s="4"/>
      <c r="N136" s="4"/>
      <c r="O136" s="4"/>
      <c r="P136" s="4"/>
      <c r="Q136" s="4"/>
      <c r="R136" s="4"/>
      <c r="S136" s="4"/>
      <c r="T136" s="4"/>
      <c r="U136" s="4"/>
      <c r="V136" s="4"/>
      <c r="W136" s="4"/>
    </row>
    <row r="137" spans="13:23" x14ac:dyDescent="0.2">
      <c r="M137" s="4"/>
      <c r="N137" s="4"/>
      <c r="O137" s="4"/>
      <c r="P137" s="4"/>
      <c r="Q137" s="4"/>
      <c r="R137" s="4"/>
      <c r="S137" s="4"/>
      <c r="T137" s="4"/>
      <c r="U137" s="4"/>
      <c r="V137" s="4"/>
      <c r="W137" s="4"/>
    </row>
    <row r="138" spans="13:23" x14ac:dyDescent="0.2">
      <c r="M138" s="4"/>
      <c r="N138" s="4"/>
      <c r="O138" s="4"/>
      <c r="P138" s="4"/>
      <c r="Q138" s="4"/>
      <c r="R138" s="4"/>
      <c r="S138" s="4"/>
      <c r="T138" s="4"/>
      <c r="U138" s="4"/>
      <c r="V138" s="4"/>
      <c r="W138" s="4"/>
    </row>
    <row r="139" spans="13:23" x14ac:dyDescent="0.2">
      <c r="M139" s="4"/>
      <c r="N139" s="4"/>
      <c r="O139" s="4"/>
      <c r="P139" s="4"/>
      <c r="Q139" s="4"/>
      <c r="R139" s="4"/>
      <c r="S139" s="4"/>
      <c r="T139" s="4"/>
      <c r="U139" s="4"/>
      <c r="V139" s="4"/>
      <c r="W139" s="4"/>
    </row>
  </sheetData>
  <phoneticPr fontId="3"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ublished="0"/>
  <dimension ref="A1:N81"/>
  <sheetViews>
    <sheetView topLeftCell="A42" zoomScale="130" workbookViewId="0">
      <selection activeCell="J11" sqref="J11"/>
    </sheetView>
  </sheetViews>
  <sheetFormatPr baseColWidth="10" defaultRowHeight="12.75" x14ac:dyDescent="0.2"/>
  <cols>
    <col min="1" max="1" width="20" style="47" customWidth="1"/>
    <col min="2" max="2" width="6.42578125" style="48" customWidth="1"/>
  </cols>
  <sheetData>
    <row r="1" spans="1:14" ht="23.25" x14ac:dyDescent="0.35">
      <c r="A1" s="60"/>
      <c r="B1" s="61"/>
      <c r="C1" s="62" t="e">
        <f>'MAPA Resultados'!A2</f>
        <v>#REF!</v>
      </c>
      <c r="D1" s="180" t="s">
        <v>18</v>
      </c>
      <c r="E1" s="180"/>
      <c r="F1" s="180"/>
      <c r="G1" s="180"/>
      <c r="H1" s="180"/>
      <c r="I1" s="63"/>
      <c r="J1" s="63"/>
      <c r="K1" s="63"/>
      <c r="L1" s="63"/>
      <c r="M1" s="63"/>
      <c r="N1" s="63"/>
    </row>
    <row r="2" spans="1:14" ht="30" customHeight="1" x14ac:dyDescent="0.2">
      <c r="A2" s="64" t="str">
        <f>'MAPA Resultados'!A4</f>
        <v>Tiempo</v>
      </c>
      <c r="B2" s="84">
        <f>'MAPA Resultados'!A5</f>
        <v>0</v>
      </c>
      <c r="C2" s="4"/>
      <c r="D2" s="4"/>
      <c r="E2" s="4"/>
      <c r="F2" s="4"/>
      <c r="G2" s="4"/>
      <c r="H2" s="4"/>
      <c r="I2" s="4"/>
      <c r="J2" s="4"/>
      <c r="K2" s="4"/>
      <c r="L2" s="4"/>
      <c r="M2" s="4"/>
      <c r="N2" s="4"/>
    </row>
    <row r="3" spans="1:14" ht="15" x14ac:dyDescent="0.2">
      <c r="A3" s="64" t="str">
        <f>'MAPA Resultados'!A6</f>
        <v>Equipo</v>
      </c>
      <c r="B3" s="65">
        <f>'MAPA Resultados'!A7</f>
        <v>0</v>
      </c>
      <c r="C3" s="4"/>
      <c r="D3" s="4"/>
      <c r="E3" s="4"/>
      <c r="F3" s="4"/>
      <c r="G3" s="4"/>
      <c r="H3" s="4"/>
      <c r="I3" s="4"/>
      <c r="J3" s="4"/>
      <c r="K3" s="4"/>
      <c r="L3" s="4"/>
      <c r="M3" s="4"/>
      <c r="N3" s="4"/>
    </row>
    <row r="4" spans="1:14" ht="15" x14ac:dyDescent="0.2">
      <c r="A4" s="64" t="str">
        <f>'MAPA Resultados'!A8</f>
        <v>Dinero</v>
      </c>
      <c r="B4" s="65">
        <f>'MAPA Resultados'!A9</f>
        <v>0</v>
      </c>
      <c r="C4" s="4"/>
      <c r="D4" s="4"/>
      <c r="E4" s="4"/>
      <c r="F4" s="4"/>
      <c r="G4" s="4"/>
      <c r="H4" s="4"/>
      <c r="I4" s="4"/>
      <c r="J4" s="4"/>
      <c r="K4" s="4"/>
      <c r="L4" s="4"/>
      <c r="M4" s="4"/>
      <c r="N4" s="4"/>
    </row>
    <row r="5" spans="1:14" ht="15" x14ac:dyDescent="0.2">
      <c r="A5" s="64" t="str">
        <f>'MAPA Resultados'!A10</f>
        <v>Punto Equilibrio</v>
      </c>
      <c r="B5" s="65">
        <f>'MAPA Resultados'!A11</f>
        <v>0</v>
      </c>
      <c r="C5" s="4"/>
      <c r="D5" s="4"/>
      <c r="E5" s="4"/>
      <c r="F5" s="4"/>
      <c r="G5" s="4"/>
      <c r="H5" s="4"/>
      <c r="I5" s="4"/>
      <c r="J5" s="4"/>
      <c r="K5" s="4"/>
      <c r="L5" s="4"/>
      <c r="M5" s="4"/>
      <c r="N5" s="4"/>
    </row>
    <row r="6" spans="1:14" ht="15" customHeight="1" x14ac:dyDescent="0.2">
      <c r="A6" s="64" t="str">
        <f>'MAPA Resultados'!A12</f>
        <v>Margen de Utilidad</v>
      </c>
      <c r="B6" s="65">
        <f>'MAPA Resultados'!A13</f>
        <v>0</v>
      </c>
      <c r="C6" s="4"/>
      <c r="D6" s="4"/>
      <c r="E6" s="4"/>
      <c r="F6" s="4"/>
      <c r="G6" s="4"/>
      <c r="H6" s="4"/>
      <c r="I6" s="4"/>
      <c r="J6" s="4"/>
      <c r="K6" s="4"/>
      <c r="L6" s="4"/>
      <c r="M6" s="4"/>
      <c r="N6" s="4"/>
    </row>
    <row r="7" spans="1:14" ht="15" x14ac:dyDescent="0.2">
      <c r="A7" s="64" t="str">
        <f>'MAPA Resultados'!A14</f>
        <v>Reportes</v>
      </c>
      <c r="B7" s="65">
        <f>'MAPA Resultados'!A15</f>
        <v>0</v>
      </c>
      <c r="C7" s="4"/>
      <c r="D7" s="4"/>
      <c r="E7" s="4"/>
      <c r="F7" s="4"/>
      <c r="G7" s="4"/>
      <c r="H7" s="4"/>
      <c r="I7" s="4"/>
      <c r="J7" s="4"/>
      <c r="K7" s="4"/>
      <c r="L7" s="4"/>
      <c r="M7" s="4"/>
      <c r="N7" s="4"/>
    </row>
    <row r="8" spans="1:14" ht="15" x14ac:dyDescent="0.2">
      <c r="A8" s="64" t="str">
        <f>'MAPA Resultados'!A16</f>
        <v>Dirección</v>
      </c>
      <c r="B8" s="65">
        <f>'MAPA Resultados'!A17</f>
        <v>0</v>
      </c>
      <c r="C8" s="4"/>
      <c r="D8" s="4"/>
      <c r="E8" s="4"/>
      <c r="F8" s="4"/>
      <c r="G8" s="4"/>
      <c r="H8" s="4"/>
      <c r="I8" s="4"/>
      <c r="J8" s="4"/>
      <c r="K8" s="4"/>
      <c r="L8" s="4"/>
      <c r="M8" s="4"/>
      <c r="N8" s="4"/>
    </row>
    <row r="9" spans="1:14" ht="15" x14ac:dyDescent="0.2">
      <c r="A9" s="64" t="str">
        <f>'MAPA Resultados'!A18</f>
        <v>Entrega</v>
      </c>
      <c r="B9" s="65">
        <f>'MAPA Resultados'!A19</f>
        <v>0</v>
      </c>
      <c r="C9" s="4"/>
      <c r="D9" s="4"/>
      <c r="E9" s="4"/>
      <c r="F9" s="4"/>
      <c r="G9" s="4"/>
      <c r="H9" s="4"/>
      <c r="I9" s="4"/>
      <c r="J9" s="4"/>
      <c r="K9" s="4"/>
      <c r="L9" s="4"/>
      <c r="M9" s="4"/>
      <c r="N9" s="4"/>
    </row>
    <row r="10" spans="1:14" ht="15" x14ac:dyDescent="0.2">
      <c r="A10" s="64" t="str">
        <f>'MAPA Resultados'!A20</f>
        <v>Sistemas</v>
      </c>
      <c r="B10" s="65">
        <f>'MAPA Resultados'!A21</f>
        <v>0</v>
      </c>
      <c r="C10" s="4"/>
      <c r="D10" s="4"/>
      <c r="E10" s="4"/>
      <c r="F10" s="4"/>
      <c r="G10" s="4"/>
      <c r="H10" s="4"/>
      <c r="I10" s="4"/>
      <c r="J10" s="4"/>
      <c r="K10" s="4"/>
      <c r="L10" s="4"/>
      <c r="M10" s="4"/>
      <c r="N10" s="4"/>
    </row>
    <row r="11" spans="1:14" ht="117.95" customHeight="1" x14ac:dyDescent="0.2">
      <c r="A11" s="66"/>
      <c r="B11" s="67"/>
      <c r="C11" s="4"/>
      <c r="D11" s="4"/>
      <c r="E11" s="4"/>
      <c r="F11" s="4"/>
      <c r="G11" s="4"/>
      <c r="H11" s="4"/>
      <c r="I11" s="4"/>
      <c r="J11" s="4"/>
      <c r="K11" s="4"/>
      <c r="L11" s="4"/>
      <c r="M11" s="4"/>
      <c r="N11" s="4"/>
    </row>
    <row r="12" spans="1:14" ht="23.25" x14ac:dyDescent="0.35">
      <c r="A12" s="68"/>
      <c r="B12" s="69"/>
      <c r="C12" s="70" t="e">
        <f>'MAPA Resultados'!B2</f>
        <v>#REF!</v>
      </c>
      <c r="D12" s="181" t="s">
        <v>7</v>
      </c>
      <c r="E12" s="181"/>
      <c r="F12" s="181"/>
      <c r="G12" s="181"/>
      <c r="H12" s="181"/>
      <c r="I12" s="71"/>
      <c r="J12" s="71"/>
      <c r="K12" s="71"/>
      <c r="L12" s="71"/>
      <c r="M12" s="71"/>
      <c r="N12" s="71"/>
    </row>
    <row r="13" spans="1:14" ht="21.95" customHeight="1" x14ac:dyDescent="0.2">
      <c r="A13" s="64" t="str">
        <f>'MAPA Resultados'!B4</f>
        <v>5 Caminos</v>
      </c>
      <c r="B13" s="65">
        <f>'MAPA Resultados'!B5</f>
        <v>0</v>
      </c>
      <c r="C13" s="4"/>
      <c r="D13" s="4"/>
      <c r="E13" s="4"/>
      <c r="F13" s="4"/>
      <c r="G13" s="4"/>
      <c r="H13" s="4"/>
      <c r="I13" s="4"/>
      <c r="J13" s="4"/>
      <c r="K13" s="4"/>
      <c r="L13" s="4"/>
      <c r="M13" s="4"/>
      <c r="N13" s="4"/>
    </row>
    <row r="14" spans="1:14" ht="15" x14ac:dyDescent="0.2">
      <c r="A14" s="64" t="str">
        <f>'MAPA Resultados'!B6</f>
        <v>CUV y Garantía</v>
      </c>
      <c r="B14" s="65">
        <f>'MAPA Resultados'!B7</f>
        <v>0</v>
      </c>
      <c r="C14" s="4"/>
      <c r="D14" s="4"/>
      <c r="E14" s="4"/>
      <c r="F14" s="4"/>
      <c r="G14" s="4"/>
      <c r="H14" s="4"/>
      <c r="I14" s="4"/>
      <c r="J14" s="4"/>
      <c r="K14" s="4"/>
      <c r="L14" s="4"/>
      <c r="M14" s="4"/>
      <c r="N14" s="4"/>
    </row>
    <row r="15" spans="1:14" ht="30" x14ac:dyDescent="0.2">
      <c r="A15" s="64" t="str">
        <f>'MAPA Resultados'!B8</f>
        <v>Reglas de Mercadotecnia</v>
      </c>
      <c r="B15" s="65">
        <f>'MAPA Resultados'!B9</f>
        <v>0</v>
      </c>
      <c r="C15" s="4"/>
      <c r="D15" s="4"/>
      <c r="E15" s="4"/>
      <c r="F15" s="4"/>
      <c r="G15" s="4"/>
      <c r="H15" s="4"/>
      <c r="I15" s="4"/>
      <c r="J15" s="4"/>
      <c r="K15" s="4"/>
      <c r="L15" s="4"/>
      <c r="M15" s="4"/>
      <c r="N15" s="4"/>
    </row>
    <row r="16" spans="1:14" ht="15" x14ac:dyDescent="0.2">
      <c r="A16" s="64" t="str">
        <f>'MAPA Resultados'!B10</f>
        <v>Márgenes</v>
      </c>
      <c r="B16" s="65">
        <f>'MAPA Resultados'!B11</f>
        <v>0</v>
      </c>
      <c r="C16" s="4"/>
      <c r="D16" s="4"/>
      <c r="E16" s="4"/>
      <c r="F16" s="4"/>
      <c r="G16" s="4"/>
      <c r="H16" s="4"/>
      <c r="I16" s="4"/>
      <c r="J16" s="4"/>
      <c r="K16" s="4"/>
      <c r="L16" s="4"/>
      <c r="M16" s="4"/>
      <c r="N16" s="4"/>
    </row>
    <row r="17" spans="1:14" ht="15" customHeight="1" x14ac:dyDescent="0.2">
      <c r="A17" s="64" t="str">
        <f>'MAPA Resultados'!B12</f>
        <v>$$ Venta Promedio</v>
      </c>
      <c r="B17" s="65">
        <f>'MAPA Resultados'!B13</f>
        <v>0</v>
      </c>
      <c r="C17" s="4"/>
      <c r="D17" s="4"/>
      <c r="E17" s="4"/>
      <c r="F17" s="4"/>
      <c r="G17" s="4"/>
      <c r="H17" s="4"/>
      <c r="I17" s="4"/>
      <c r="J17" s="4"/>
      <c r="K17" s="4"/>
      <c r="L17" s="4"/>
      <c r="M17" s="4"/>
      <c r="N17" s="4"/>
    </row>
    <row r="18" spans="1:14" ht="30" x14ac:dyDescent="0.2">
      <c r="A18" s="64" t="str">
        <f>'MAPA Resultados'!B14</f>
        <v>Razón de Conversión</v>
      </c>
      <c r="B18" s="65">
        <f>'MAPA Resultados'!B15</f>
        <v>0</v>
      </c>
      <c r="C18" s="4"/>
      <c r="D18" s="4"/>
      <c r="E18" s="4"/>
      <c r="F18" s="4"/>
      <c r="G18" s="4"/>
      <c r="H18" s="4"/>
      <c r="I18" s="4"/>
      <c r="J18" s="4"/>
      <c r="K18" s="4"/>
      <c r="L18" s="4"/>
      <c r="M18" s="4"/>
      <c r="N18" s="4"/>
    </row>
    <row r="19" spans="1:14" ht="30" x14ac:dyDescent="0.2">
      <c r="A19" s="64" t="str">
        <f>'MAPA Resultados'!B16</f>
        <v># de Transacciones</v>
      </c>
      <c r="B19" s="65">
        <f>'MAPA Resultados'!B17</f>
        <v>0</v>
      </c>
      <c r="C19" s="4"/>
      <c r="D19" s="4"/>
      <c r="E19" s="4"/>
      <c r="F19" s="4"/>
      <c r="G19" s="4"/>
      <c r="H19" s="4"/>
      <c r="I19" s="4"/>
      <c r="J19" s="4"/>
      <c r="K19" s="4"/>
      <c r="L19" s="4"/>
      <c r="M19" s="4"/>
      <c r="N19" s="4"/>
    </row>
    <row r="20" spans="1:14" ht="30" x14ac:dyDescent="0.2">
      <c r="A20" s="64" t="str">
        <f>'MAPA Resultados'!B18</f>
        <v>Generación de Prospectos</v>
      </c>
      <c r="B20" s="65">
        <f>'MAPA Resultados'!B19</f>
        <v>0</v>
      </c>
      <c r="C20" s="4"/>
      <c r="D20" s="4"/>
      <c r="E20" s="4"/>
      <c r="F20" s="4"/>
      <c r="G20" s="4"/>
      <c r="H20" s="4"/>
      <c r="I20" s="4"/>
      <c r="J20" s="4"/>
      <c r="K20" s="4"/>
      <c r="L20" s="4"/>
      <c r="M20" s="4"/>
      <c r="N20" s="4"/>
    </row>
    <row r="21" spans="1:14" ht="99.95" customHeight="1" x14ac:dyDescent="0.2">
      <c r="A21" s="66"/>
      <c r="B21" s="67"/>
      <c r="C21" s="4"/>
      <c r="D21" s="4"/>
      <c r="E21" s="4"/>
      <c r="F21" s="4"/>
      <c r="G21" s="4"/>
      <c r="H21" s="4"/>
      <c r="I21" s="4"/>
      <c r="J21" s="4"/>
      <c r="K21" s="4"/>
      <c r="L21" s="4"/>
      <c r="M21" s="4"/>
      <c r="N21" s="4"/>
    </row>
    <row r="22" spans="1:14" ht="23.25" x14ac:dyDescent="0.35">
      <c r="A22" s="72"/>
      <c r="B22" s="73"/>
      <c r="C22" s="74">
        <f>'MAPA Resultados'!C2</f>
        <v>0</v>
      </c>
      <c r="D22" s="182" t="s">
        <v>8</v>
      </c>
      <c r="E22" s="182"/>
      <c r="F22" s="182"/>
      <c r="G22" s="182"/>
      <c r="H22" s="182"/>
      <c r="I22" s="75"/>
      <c r="J22" s="75"/>
      <c r="K22" s="75"/>
      <c r="L22" s="75"/>
      <c r="M22" s="75"/>
      <c r="N22" s="75"/>
    </row>
    <row r="23" spans="1:14" ht="15" x14ac:dyDescent="0.2">
      <c r="A23" s="64" t="str">
        <f>'MAPA Resultados'!C4</f>
        <v>Sistemas</v>
      </c>
      <c r="B23" s="65">
        <f>'MAPA Resultados'!C5</f>
        <v>0</v>
      </c>
      <c r="C23" s="4"/>
      <c r="D23" s="4"/>
      <c r="E23" s="4"/>
      <c r="F23" s="4"/>
      <c r="G23" s="4"/>
      <c r="H23" s="4"/>
      <c r="I23" s="4"/>
      <c r="J23" s="4"/>
      <c r="K23" s="4"/>
      <c r="L23" s="4"/>
      <c r="M23" s="4"/>
      <c r="N23" s="4"/>
    </row>
    <row r="24" spans="1:14" ht="15" x14ac:dyDescent="0.2">
      <c r="A24" s="64" t="str">
        <f>'MAPA Resultados'!C6</f>
        <v>Tecnología</v>
      </c>
      <c r="B24" s="65">
        <f>'MAPA Resultados'!C7</f>
        <v>0</v>
      </c>
      <c r="C24" s="4"/>
      <c r="D24" s="4"/>
      <c r="E24" s="4"/>
      <c r="F24" s="4"/>
      <c r="G24" s="4"/>
      <c r="H24" s="4"/>
      <c r="I24" s="4"/>
      <c r="J24" s="4"/>
      <c r="K24" s="4"/>
      <c r="L24" s="4"/>
      <c r="M24" s="4"/>
      <c r="N24" s="4"/>
    </row>
    <row r="25" spans="1:14" ht="15" x14ac:dyDescent="0.2">
      <c r="A25" s="64" t="str">
        <f>'MAPA Resultados'!C8</f>
        <v>Conocimiento</v>
      </c>
      <c r="B25" s="65">
        <f>'MAPA Resultados'!C9</f>
        <v>0</v>
      </c>
      <c r="C25" s="4"/>
      <c r="D25" s="4"/>
      <c r="E25" s="4"/>
      <c r="F25" s="4"/>
      <c r="G25" s="4"/>
      <c r="H25" s="4"/>
      <c r="I25" s="4"/>
      <c r="J25" s="4"/>
      <c r="K25" s="4"/>
      <c r="L25" s="4"/>
      <c r="M25" s="4"/>
      <c r="N25" s="4"/>
    </row>
    <row r="26" spans="1:14" ht="15" x14ac:dyDescent="0.2">
      <c r="A26" s="64" t="str">
        <f>'MAPA Resultados'!C10</f>
        <v>Gente</v>
      </c>
      <c r="B26" s="65">
        <f>'MAPA Resultados'!C11</f>
        <v>0</v>
      </c>
      <c r="C26" s="4"/>
      <c r="D26" s="4"/>
      <c r="E26" s="4"/>
      <c r="F26" s="4"/>
      <c r="G26" s="4"/>
      <c r="H26" s="4"/>
      <c r="I26" s="4"/>
      <c r="J26" s="4"/>
      <c r="K26" s="4"/>
      <c r="L26" s="4"/>
      <c r="M26" s="4"/>
      <c r="N26" s="4"/>
    </row>
    <row r="27" spans="1:14" ht="174" customHeight="1" x14ac:dyDescent="0.2">
      <c r="A27" s="66"/>
      <c r="B27" s="67"/>
      <c r="C27" s="4"/>
      <c r="D27" s="4"/>
      <c r="E27" s="4"/>
      <c r="F27" s="4"/>
      <c r="G27" s="4"/>
      <c r="H27" s="4"/>
      <c r="I27" s="4"/>
      <c r="J27" s="4"/>
      <c r="K27" s="4"/>
      <c r="L27" s="4"/>
      <c r="M27" s="4"/>
      <c r="N27" s="4"/>
    </row>
    <row r="28" spans="1:14" ht="23.25" x14ac:dyDescent="0.35">
      <c r="A28" s="76"/>
      <c r="B28" s="77"/>
      <c r="C28" s="78">
        <f>'MAPA Resultados'!D2</f>
        <v>0</v>
      </c>
      <c r="D28" s="183" t="s">
        <v>19</v>
      </c>
      <c r="E28" s="183"/>
      <c r="F28" s="183"/>
      <c r="G28" s="183"/>
      <c r="H28" s="183"/>
      <c r="I28" s="79"/>
      <c r="J28" s="79"/>
      <c r="K28" s="79"/>
      <c r="L28" s="79"/>
      <c r="M28" s="79"/>
      <c r="N28" s="79"/>
    </row>
    <row r="29" spans="1:14" ht="26.1" customHeight="1" x14ac:dyDescent="0.2">
      <c r="A29" s="64" t="str">
        <f>'MAPA Resultados'!D4</f>
        <v>6 claves para ganar</v>
      </c>
      <c r="B29" s="65">
        <f>'MAPA Resultados'!D5</f>
        <v>0</v>
      </c>
      <c r="C29" s="4"/>
      <c r="D29" s="4"/>
      <c r="E29" s="4"/>
      <c r="F29" s="4"/>
      <c r="G29" s="4"/>
      <c r="H29" s="4"/>
      <c r="I29" s="4"/>
      <c r="J29" s="4"/>
      <c r="K29" s="4"/>
      <c r="L29" s="4"/>
      <c r="M29" s="4"/>
      <c r="N29" s="4"/>
    </row>
    <row r="30" spans="1:14" ht="15" x14ac:dyDescent="0.2">
      <c r="A30" s="64" t="str">
        <f>'MAPA Resultados'!D6</f>
        <v>Liderazgo</v>
      </c>
      <c r="B30" s="65">
        <f>'MAPA Resultados'!D7</f>
        <v>0</v>
      </c>
      <c r="C30" s="4"/>
      <c r="D30" s="4"/>
      <c r="E30" s="4"/>
      <c r="F30" s="4"/>
      <c r="G30" s="4"/>
      <c r="H30" s="4"/>
      <c r="I30" s="4"/>
      <c r="J30" s="4"/>
      <c r="K30" s="4"/>
      <c r="L30" s="4"/>
      <c r="M30" s="4"/>
      <c r="N30" s="4"/>
    </row>
    <row r="31" spans="1:14" ht="15" x14ac:dyDescent="0.2">
      <c r="A31" s="64" t="str">
        <f>'MAPA Resultados'!D8</f>
        <v>Comunicación</v>
      </c>
      <c r="B31" s="65">
        <f>'MAPA Resultados'!D9</f>
        <v>0</v>
      </c>
      <c r="C31" s="4"/>
      <c r="D31" s="4"/>
      <c r="E31" s="4"/>
      <c r="F31" s="4"/>
      <c r="G31" s="4"/>
      <c r="H31" s="4"/>
      <c r="I31" s="4"/>
      <c r="J31" s="4"/>
      <c r="K31" s="4"/>
      <c r="L31" s="4"/>
      <c r="M31" s="4"/>
      <c r="N31" s="4"/>
    </row>
    <row r="32" spans="1:14" ht="15" x14ac:dyDescent="0.2">
      <c r="A32" s="64" t="str">
        <f>'MAPA Resultados'!D10</f>
        <v>Reclutamiento</v>
      </c>
      <c r="B32" s="65">
        <f>'MAPA Resultados'!D11</f>
        <v>0</v>
      </c>
      <c r="C32" s="4"/>
      <c r="D32" s="4"/>
      <c r="E32" s="4"/>
      <c r="F32" s="4"/>
      <c r="G32" s="4"/>
      <c r="H32" s="4"/>
      <c r="I32" s="4"/>
      <c r="J32" s="4"/>
      <c r="K32" s="4"/>
      <c r="L32" s="4"/>
      <c r="M32" s="4"/>
      <c r="N32" s="4"/>
    </row>
    <row r="33" spans="1:14" ht="15" x14ac:dyDescent="0.2">
      <c r="A33" s="64" t="str">
        <f>'MAPA Resultados'!D12</f>
        <v>Entrenamiento</v>
      </c>
      <c r="B33" s="65">
        <f>'MAPA Resultados'!D13</f>
        <v>0</v>
      </c>
      <c r="C33" s="4"/>
      <c r="D33" s="4"/>
      <c r="E33" s="4"/>
      <c r="F33" s="4"/>
      <c r="G33" s="4"/>
      <c r="H33" s="4"/>
      <c r="I33" s="4"/>
      <c r="J33" s="4"/>
      <c r="K33" s="4"/>
      <c r="L33" s="4"/>
      <c r="M33" s="4"/>
      <c r="N33" s="4"/>
    </row>
    <row r="34" spans="1:14" ht="15" x14ac:dyDescent="0.2">
      <c r="A34" s="64" t="str">
        <f>'MAPA Resultados'!D14</f>
        <v>Retención</v>
      </c>
      <c r="B34" s="65">
        <f>'MAPA Resultados'!D15</f>
        <v>0</v>
      </c>
      <c r="C34" s="4"/>
      <c r="D34" s="4"/>
      <c r="E34" s="4"/>
      <c r="F34" s="4"/>
      <c r="G34" s="4"/>
      <c r="H34" s="4"/>
      <c r="I34" s="4"/>
      <c r="J34" s="4"/>
      <c r="K34" s="4"/>
      <c r="L34" s="4"/>
      <c r="M34" s="4"/>
      <c r="N34" s="4"/>
    </row>
    <row r="35" spans="1:14" ht="15" x14ac:dyDescent="0.2">
      <c r="A35" s="64" t="str">
        <f>'MAPA Resultados'!D16</f>
        <v>Conocimientos</v>
      </c>
      <c r="B35" s="65">
        <f>'MAPA Resultados'!D17</f>
        <v>0</v>
      </c>
      <c r="C35" s="4"/>
      <c r="D35" s="4"/>
      <c r="E35" s="4"/>
      <c r="F35" s="4"/>
      <c r="G35" s="4"/>
      <c r="H35" s="4"/>
      <c r="I35" s="4"/>
      <c r="J35" s="4"/>
      <c r="K35" s="4"/>
      <c r="L35" s="4"/>
      <c r="M35" s="4"/>
      <c r="N35" s="4"/>
    </row>
    <row r="36" spans="1:14" ht="108.95" customHeight="1" x14ac:dyDescent="0.2">
      <c r="A36" s="66"/>
      <c r="B36" s="67"/>
      <c r="C36" s="4"/>
      <c r="D36" s="4"/>
      <c r="E36" s="4"/>
      <c r="F36" s="4"/>
      <c r="G36" s="4"/>
      <c r="H36" s="4"/>
      <c r="I36" s="4"/>
      <c r="J36" s="4"/>
      <c r="K36" s="4"/>
      <c r="L36" s="4"/>
      <c r="M36" s="4"/>
      <c r="N36" s="4"/>
    </row>
    <row r="37" spans="1:14" ht="23.25" x14ac:dyDescent="0.35">
      <c r="A37" s="80"/>
      <c r="B37" s="81"/>
      <c r="C37" s="82" t="e">
        <f>'MAPA Resultados'!E2</f>
        <v>#REF!</v>
      </c>
      <c r="D37" s="184" t="s">
        <v>9</v>
      </c>
      <c r="E37" s="184"/>
      <c r="F37" s="184"/>
      <c r="G37" s="184"/>
      <c r="H37" s="184"/>
      <c r="I37" s="83"/>
      <c r="J37" s="83"/>
      <c r="K37" s="83"/>
      <c r="L37" s="83"/>
      <c r="M37" s="83"/>
      <c r="N37" s="83"/>
    </row>
    <row r="38" spans="1:14" ht="26.1" customHeight="1" x14ac:dyDescent="0.2">
      <c r="A38" s="64" t="str">
        <f>'MAPA Resultados'!E4</f>
        <v>Sinergia</v>
      </c>
      <c r="B38" s="65">
        <f>'MAPA Resultados'!E5</f>
        <v>0</v>
      </c>
      <c r="C38" s="4"/>
      <c r="D38" s="4"/>
      <c r="E38" s="4"/>
      <c r="F38" s="4"/>
      <c r="G38" s="4"/>
      <c r="H38" s="4"/>
      <c r="I38" s="4"/>
      <c r="J38" s="4"/>
      <c r="K38" s="4"/>
      <c r="L38" s="4"/>
      <c r="M38" s="4"/>
      <c r="N38" s="4"/>
    </row>
    <row r="39" spans="1:14" ht="15" x14ac:dyDescent="0.2">
      <c r="A39" s="64" t="str">
        <f>'MAPA Resultados'!E6</f>
        <v>Conocimientos</v>
      </c>
      <c r="B39" s="65">
        <f>'MAPA Resultados'!E7</f>
        <v>0</v>
      </c>
      <c r="C39" s="4"/>
      <c r="D39" s="4"/>
      <c r="E39" s="4"/>
      <c r="F39" s="4"/>
      <c r="G39" s="4"/>
      <c r="H39" s="4"/>
      <c r="I39" s="4"/>
      <c r="J39" s="4"/>
      <c r="K39" s="4"/>
      <c r="L39" s="4"/>
      <c r="M39" s="4"/>
      <c r="N39" s="4"/>
    </row>
    <row r="40" spans="1:14" ht="156.94999999999999" customHeight="1" x14ac:dyDescent="0.2">
      <c r="A40" s="66"/>
      <c r="B40" s="67"/>
      <c r="C40" s="4"/>
      <c r="D40" s="4"/>
      <c r="E40" s="4"/>
      <c r="F40" s="4"/>
      <c r="G40" s="4"/>
      <c r="H40" s="4"/>
      <c r="I40" s="4"/>
      <c r="J40" s="4"/>
      <c r="K40" s="4"/>
      <c r="L40" s="4"/>
      <c r="M40" s="4"/>
      <c r="N40" s="4"/>
    </row>
    <row r="41" spans="1:14" ht="23.25" x14ac:dyDescent="0.35">
      <c r="A41" s="49"/>
      <c r="B41" s="52"/>
      <c r="C41" s="51" t="e">
        <f>'MAPA Resultados'!F2</f>
        <v>#REF!</v>
      </c>
      <c r="D41" s="179" t="s">
        <v>10</v>
      </c>
      <c r="E41" s="179"/>
      <c r="F41" s="179"/>
      <c r="G41" s="179"/>
      <c r="H41" s="179"/>
      <c r="I41" s="50"/>
      <c r="J41" s="50"/>
      <c r="K41" s="50"/>
      <c r="L41" s="50"/>
      <c r="M41" s="50"/>
      <c r="N41" s="50"/>
    </row>
    <row r="42" spans="1:14" ht="21.95" customHeight="1" x14ac:dyDescent="0.2">
      <c r="A42" s="64" t="str">
        <f>'MAPA Resultados'!F4</f>
        <v>Personal</v>
      </c>
      <c r="B42" s="65">
        <f>'MAPA Resultados'!F5</f>
        <v>0</v>
      </c>
      <c r="C42" s="4"/>
      <c r="D42" s="4"/>
      <c r="E42" s="4"/>
      <c r="F42" s="4"/>
      <c r="G42" s="4"/>
      <c r="H42" s="4"/>
      <c r="I42" s="4"/>
      <c r="J42" s="4"/>
      <c r="K42" s="4"/>
      <c r="L42" s="4"/>
      <c r="M42" s="4"/>
      <c r="N42" s="4"/>
    </row>
    <row r="43" spans="1:14" ht="15" x14ac:dyDescent="0.2">
      <c r="A43" s="64" t="str">
        <f>'MAPA Resultados'!F6</f>
        <v>Negocio</v>
      </c>
      <c r="B43" s="65">
        <f>'MAPA Resultados'!F7</f>
        <v>0</v>
      </c>
      <c r="C43" s="4"/>
      <c r="D43" s="4"/>
      <c r="E43" s="4"/>
      <c r="F43" s="4"/>
      <c r="G43" s="4"/>
      <c r="H43" s="4"/>
      <c r="I43" s="4"/>
      <c r="J43" s="4"/>
      <c r="K43" s="4"/>
      <c r="L43" s="4"/>
      <c r="M43" s="4"/>
      <c r="N43" s="4"/>
    </row>
    <row r="44" spans="1:14" ht="117.95" customHeight="1" x14ac:dyDescent="0.2">
      <c r="A44" s="66"/>
      <c r="B44" s="67"/>
      <c r="C44" s="4"/>
      <c r="D44" s="4"/>
      <c r="E44" s="4"/>
      <c r="F44" s="4"/>
      <c r="G44" s="4"/>
      <c r="H44" s="4"/>
      <c r="I44" s="4"/>
      <c r="J44" s="4"/>
      <c r="K44" s="4"/>
      <c r="L44" s="4"/>
      <c r="M44" s="4"/>
      <c r="N44" s="4"/>
    </row>
    <row r="45" spans="1:14" x14ac:dyDescent="0.2">
      <c r="A45" s="66"/>
      <c r="B45" s="67"/>
      <c r="C45" s="4"/>
      <c r="D45" s="4"/>
      <c r="E45" s="4"/>
      <c r="F45" s="4"/>
      <c r="G45" s="4"/>
      <c r="H45" s="4"/>
      <c r="I45" s="4"/>
      <c r="J45" s="4"/>
      <c r="K45" s="4"/>
      <c r="L45" s="4"/>
      <c r="M45" s="4"/>
      <c r="N45" s="4"/>
    </row>
    <row r="46" spans="1:14" x14ac:dyDescent="0.2">
      <c r="A46" s="66"/>
      <c r="B46" s="67"/>
      <c r="C46" s="4"/>
      <c r="D46" s="4"/>
      <c r="E46" s="4"/>
      <c r="F46" s="4"/>
      <c r="G46" s="4"/>
      <c r="H46" s="4"/>
      <c r="I46" s="4"/>
      <c r="J46" s="4"/>
      <c r="K46" s="4"/>
      <c r="L46" s="4"/>
      <c r="M46" s="4"/>
      <c r="N46" s="4"/>
    </row>
    <row r="47" spans="1:14" x14ac:dyDescent="0.2">
      <c r="A47" s="66"/>
      <c r="B47" s="67"/>
      <c r="C47" s="4"/>
      <c r="D47" s="4"/>
      <c r="E47" s="4"/>
      <c r="F47" s="4"/>
      <c r="G47" s="4"/>
      <c r="H47" s="4"/>
      <c r="I47" s="4"/>
      <c r="J47" s="4"/>
      <c r="K47" s="4"/>
      <c r="L47" s="4"/>
      <c r="M47" s="4"/>
      <c r="N47" s="4"/>
    </row>
    <row r="48" spans="1:14" x14ac:dyDescent="0.2">
      <c r="A48" s="66"/>
      <c r="B48" s="67"/>
      <c r="C48" s="4"/>
      <c r="D48" s="4"/>
      <c r="E48" s="4"/>
      <c r="F48" s="4"/>
      <c r="G48" s="4"/>
      <c r="H48" s="4"/>
      <c r="I48" s="4"/>
      <c r="J48" s="4"/>
      <c r="K48" s="4"/>
      <c r="L48" s="4"/>
      <c r="M48" s="4"/>
      <c r="N48" s="4"/>
    </row>
    <row r="49" spans="1:14" x14ac:dyDescent="0.2">
      <c r="A49" s="66"/>
      <c r="B49" s="67"/>
      <c r="C49" s="4"/>
      <c r="D49" s="4"/>
      <c r="E49" s="4"/>
      <c r="F49" s="4"/>
      <c r="G49" s="4"/>
      <c r="H49" s="4"/>
      <c r="I49" s="4"/>
      <c r="J49" s="4"/>
      <c r="K49" s="4"/>
      <c r="L49" s="4"/>
      <c r="M49" s="4"/>
      <c r="N49" s="4"/>
    </row>
    <row r="50" spans="1:14" x14ac:dyDescent="0.2">
      <c r="A50" s="66"/>
      <c r="B50" s="67"/>
      <c r="C50" s="4"/>
      <c r="D50" s="4"/>
      <c r="E50" s="4"/>
      <c r="F50" s="4"/>
      <c r="G50" s="4"/>
      <c r="H50" s="4"/>
      <c r="I50" s="4"/>
      <c r="J50" s="4"/>
      <c r="K50" s="4"/>
      <c r="L50" s="4"/>
      <c r="M50" s="4"/>
      <c r="N50" s="4"/>
    </row>
    <row r="51" spans="1:14" x14ac:dyDescent="0.2">
      <c r="A51" s="66"/>
      <c r="B51" s="67"/>
      <c r="C51" s="4"/>
      <c r="D51" s="4"/>
      <c r="E51" s="4"/>
      <c r="F51" s="4"/>
      <c r="G51" s="4"/>
      <c r="H51" s="4"/>
      <c r="I51" s="4"/>
      <c r="J51" s="4"/>
      <c r="K51" s="4"/>
      <c r="L51" s="4"/>
      <c r="M51" s="4"/>
      <c r="N51" s="4"/>
    </row>
    <row r="52" spans="1:14" x14ac:dyDescent="0.2">
      <c r="A52" s="66"/>
      <c r="B52" s="67"/>
      <c r="C52" s="4"/>
      <c r="D52" s="4"/>
      <c r="E52" s="4"/>
      <c r="F52" s="4"/>
      <c r="G52" s="4"/>
      <c r="H52" s="4"/>
      <c r="I52" s="4"/>
      <c r="J52" s="4"/>
      <c r="K52" s="4"/>
      <c r="L52" s="4"/>
      <c r="M52" s="4"/>
      <c r="N52" s="4"/>
    </row>
    <row r="53" spans="1:14" x14ac:dyDescent="0.2">
      <c r="A53" s="66"/>
      <c r="B53" s="67"/>
      <c r="C53" s="4"/>
      <c r="D53" s="4"/>
      <c r="E53" s="4"/>
      <c r="F53" s="4"/>
      <c r="G53" s="4"/>
      <c r="H53" s="4"/>
      <c r="I53" s="4"/>
      <c r="J53" s="4"/>
      <c r="K53" s="4"/>
      <c r="L53" s="4"/>
      <c r="M53" s="4"/>
      <c r="N53" s="4"/>
    </row>
    <row r="54" spans="1:14" x14ac:dyDescent="0.2">
      <c r="A54" s="66"/>
      <c r="B54" s="67"/>
      <c r="C54" s="4"/>
      <c r="D54" s="4"/>
      <c r="E54" s="4"/>
      <c r="F54" s="4"/>
      <c r="G54" s="4"/>
      <c r="H54" s="4"/>
      <c r="I54" s="4"/>
      <c r="J54" s="4"/>
      <c r="K54" s="4"/>
      <c r="L54" s="4"/>
      <c r="M54" s="4"/>
      <c r="N54" s="4"/>
    </row>
    <row r="55" spans="1:14" x14ac:dyDescent="0.2">
      <c r="A55" s="66"/>
      <c r="B55" s="67"/>
      <c r="C55" s="4"/>
      <c r="D55" s="4"/>
      <c r="E55" s="4"/>
      <c r="F55" s="4"/>
      <c r="G55" s="4"/>
      <c r="H55" s="4"/>
      <c r="I55" s="4"/>
      <c r="J55" s="4"/>
      <c r="K55" s="4"/>
      <c r="L55" s="4"/>
      <c r="M55" s="4"/>
      <c r="N55" s="4"/>
    </row>
    <row r="56" spans="1:14" x14ac:dyDescent="0.2">
      <c r="A56" s="66"/>
      <c r="B56" s="67"/>
      <c r="C56" s="4"/>
      <c r="D56" s="4"/>
      <c r="E56" s="4"/>
      <c r="F56" s="4"/>
      <c r="G56" s="4"/>
      <c r="H56" s="4"/>
      <c r="I56" s="4"/>
      <c r="J56" s="4"/>
      <c r="K56" s="4"/>
      <c r="L56" s="4"/>
      <c r="M56" s="4"/>
      <c r="N56" s="4"/>
    </row>
    <row r="57" spans="1:14" x14ac:dyDescent="0.2">
      <c r="A57" s="66"/>
      <c r="B57" s="67"/>
      <c r="C57" s="4"/>
      <c r="D57" s="4"/>
      <c r="E57" s="4"/>
      <c r="F57" s="4"/>
      <c r="G57" s="4"/>
      <c r="H57" s="4"/>
      <c r="I57" s="4"/>
      <c r="J57" s="4"/>
      <c r="K57" s="4"/>
      <c r="L57" s="4"/>
      <c r="M57" s="4"/>
      <c r="N57" s="4"/>
    </row>
    <row r="58" spans="1:14" x14ac:dyDescent="0.2">
      <c r="A58" s="66"/>
      <c r="B58" s="67"/>
      <c r="C58" s="4"/>
      <c r="D58" s="4"/>
      <c r="E58" s="4"/>
      <c r="F58" s="4"/>
      <c r="G58" s="4"/>
      <c r="H58" s="4"/>
      <c r="I58" s="4"/>
      <c r="J58" s="4"/>
      <c r="K58" s="4"/>
      <c r="L58" s="4"/>
      <c r="M58" s="4"/>
      <c r="N58" s="4"/>
    </row>
    <row r="59" spans="1:14" x14ac:dyDescent="0.2">
      <c r="A59" s="66"/>
      <c r="B59" s="67"/>
      <c r="C59" s="4"/>
      <c r="D59" s="4"/>
      <c r="E59" s="4"/>
      <c r="F59" s="4"/>
      <c r="G59" s="4"/>
      <c r="H59" s="4"/>
      <c r="I59" s="4"/>
      <c r="J59" s="4"/>
      <c r="K59" s="4"/>
      <c r="L59" s="4"/>
      <c r="M59" s="4"/>
      <c r="N59" s="4"/>
    </row>
    <row r="60" spans="1:14" x14ac:dyDescent="0.2">
      <c r="A60" s="66"/>
      <c r="B60" s="67"/>
      <c r="C60" s="4"/>
      <c r="D60" s="4"/>
      <c r="E60" s="4"/>
      <c r="F60" s="4"/>
      <c r="G60" s="4"/>
      <c r="H60" s="4"/>
      <c r="I60" s="4"/>
      <c r="J60" s="4"/>
      <c r="K60" s="4"/>
      <c r="L60" s="4"/>
      <c r="M60" s="4"/>
      <c r="N60" s="4"/>
    </row>
    <row r="61" spans="1:14" x14ac:dyDescent="0.2">
      <c r="A61" s="66"/>
      <c r="B61" s="67"/>
      <c r="C61" s="4"/>
      <c r="D61" s="4"/>
      <c r="E61" s="4"/>
      <c r="F61" s="4"/>
      <c r="G61" s="4"/>
      <c r="H61" s="4"/>
      <c r="I61" s="4"/>
      <c r="J61" s="4"/>
      <c r="K61" s="4"/>
      <c r="L61" s="4"/>
      <c r="M61" s="4"/>
      <c r="N61" s="4"/>
    </row>
    <row r="62" spans="1:14" x14ac:dyDescent="0.2">
      <c r="A62" s="66"/>
      <c r="B62" s="67"/>
      <c r="C62" s="4"/>
      <c r="D62" s="4"/>
      <c r="E62" s="4"/>
      <c r="F62" s="4"/>
      <c r="G62" s="4"/>
      <c r="H62" s="4"/>
      <c r="I62" s="4"/>
      <c r="J62" s="4"/>
      <c r="K62" s="4"/>
      <c r="L62" s="4"/>
      <c r="M62" s="4"/>
      <c r="N62" s="4"/>
    </row>
    <row r="63" spans="1:14" x14ac:dyDescent="0.2">
      <c r="A63" s="66"/>
      <c r="B63" s="67"/>
      <c r="C63" s="4"/>
      <c r="D63" s="4"/>
      <c r="E63" s="4"/>
      <c r="F63" s="4"/>
      <c r="G63" s="4"/>
      <c r="H63" s="4"/>
      <c r="I63" s="4"/>
      <c r="J63" s="4"/>
      <c r="K63" s="4"/>
      <c r="L63" s="4"/>
      <c r="M63" s="4"/>
      <c r="N63" s="4"/>
    </row>
    <row r="64" spans="1:14" x14ac:dyDescent="0.2">
      <c r="A64" s="66"/>
      <c r="B64" s="67"/>
      <c r="C64" s="4"/>
      <c r="D64" s="4"/>
      <c r="E64" s="4"/>
      <c r="F64" s="4"/>
      <c r="G64" s="4"/>
      <c r="H64" s="4"/>
      <c r="I64" s="4"/>
      <c r="J64" s="4"/>
      <c r="K64" s="4"/>
      <c r="L64" s="4"/>
      <c r="M64" s="4"/>
      <c r="N64" s="4"/>
    </row>
    <row r="65" spans="1:14" x14ac:dyDescent="0.2">
      <c r="A65" s="66"/>
      <c r="B65" s="67"/>
      <c r="C65" s="4"/>
      <c r="D65" s="4"/>
      <c r="E65" s="4"/>
      <c r="F65" s="4"/>
      <c r="G65" s="4"/>
      <c r="H65" s="4"/>
      <c r="I65" s="4"/>
      <c r="J65" s="4"/>
      <c r="K65" s="4"/>
      <c r="L65" s="4"/>
      <c r="M65" s="4"/>
      <c r="N65" s="4"/>
    </row>
    <row r="66" spans="1:14" x14ac:dyDescent="0.2">
      <c r="A66" s="66"/>
      <c r="B66" s="67"/>
      <c r="C66" s="4"/>
      <c r="D66" s="4"/>
      <c r="E66" s="4"/>
      <c r="F66" s="4"/>
      <c r="G66" s="4"/>
      <c r="H66" s="4"/>
      <c r="I66" s="4"/>
      <c r="J66" s="4"/>
      <c r="K66" s="4"/>
      <c r="L66" s="4"/>
      <c r="M66" s="4"/>
      <c r="N66" s="4"/>
    </row>
    <row r="67" spans="1:14" x14ac:dyDescent="0.2">
      <c r="A67" s="66"/>
      <c r="B67" s="67"/>
      <c r="C67" s="4"/>
      <c r="D67" s="4"/>
      <c r="E67" s="4"/>
      <c r="F67" s="4"/>
      <c r="G67" s="4"/>
      <c r="H67" s="4"/>
      <c r="I67" s="4"/>
      <c r="J67" s="4"/>
      <c r="K67" s="4"/>
      <c r="L67" s="4"/>
      <c r="M67" s="4"/>
      <c r="N67" s="4"/>
    </row>
    <row r="68" spans="1:14" x14ac:dyDescent="0.2">
      <c r="A68" s="66"/>
      <c r="B68" s="67"/>
      <c r="C68" s="4"/>
      <c r="D68" s="4"/>
      <c r="E68" s="4"/>
      <c r="F68" s="4"/>
      <c r="G68" s="4"/>
      <c r="H68" s="4"/>
      <c r="I68" s="4"/>
      <c r="J68" s="4"/>
      <c r="K68" s="4"/>
      <c r="L68" s="4"/>
      <c r="M68" s="4"/>
      <c r="N68" s="4"/>
    </row>
    <row r="69" spans="1:14" x14ac:dyDescent="0.2">
      <c r="A69" s="66"/>
      <c r="B69" s="67"/>
      <c r="C69" s="4"/>
      <c r="D69" s="4"/>
      <c r="E69" s="4"/>
      <c r="F69" s="4"/>
      <c r="G69" s="4"/>
      <c r="H69" s="4"/>
      <c r="I69" s="4"/>
      <c r="J69" s="4"/>
      <c r="K69" s="4"/>
      <c r="L69" s="4"/>
      <c r="M69" s="4"/>
      <c r="N69" s="4"/>
    </row>
    <row r="70" spans="1:14" x14ac:dyDescent="0.2">
      <c r="A70" s="66"/>
      <c r="B70" s="67"/>
      <c r="C70" s="4"/>
      <c r="D70" s="4"/>
      <c r="E70" s="4"/>
      <c r="F70" s="4"/>
      <c r="G70" s="4"/>
      <c r="H70" s="4"/>
      <c r="I70" s="4"/>
      <c r="J70" s="4"/>
      <c r="K70" s="4"/>
      <c r="L70" s="4"/>
      <c r="M70" s="4"/>
      <c r="N70" s="4"/>
    </row>
    <row r="71" spans="1:14" x14ac:dyDescent="0.2">
      <c r="A71" s="66"/>
      <c r="B71" s="67"/>
      <c r="C71" s="4"/>
      <c r="D71" s="4"/>
      <c r="E71" s="4"/>
      <c r="F71" s="4"/>
      <c r="G71" s="4"/>
      <c r="H71" s="4"/>
      <c r="I71" s="4"/>
      <c r="J71" s="4"/>
      <c r="K71" s="4"/>
      <c r="L71" s="4"/>
      <c r="M71" s="4"/>
      <c r="N71" s="4"/>
    </row>
    <row r="72" spans="1:14" x14ac:dyDescent="0.2">
      <c r="A72" s="66"/>
      <c r="B72" s="67"/>
      <c r="C72" s="4"/>
      <c r="D72" s="4"/>
      <c r="E72" s="4"/>
      <c r="F72" s="4"/>
      <c r="G72" s="4"/>
      <c r="H72" s="4"/>
      <c r="I72" s="4"/>
      <c r="J72" s="4"/>
      <c r="K72" s="4"/>
      <c r="L72" s="4"/>
      <c r="M72" s="4"/>
      <c r="N72" s="4"/>
    </row>
    <row r="73" spans="1:14" x14ac:dyDescent="0.2">
      <c r="A73" s="66"/>
      <c r="B73" s="67"/>
      <c r="C73" s="4"/>
      <c r="D73" s="4"/>
      <c r="E73" s="4"/>
      <c r="F73" s="4"/>
      <c r="G73" s="4"/>
      <c r="H73" s="4"/>
      <c r="I73" s="4"/>
      <c r="J73" s="4"/>
      <c r="K73" s="4"/>
      <c r="L73" s="4"/>
      <c r="M73" s="4"/>
      <c r="N73" s="4"/>
    </row>
    <row r="74" spans="1:14" x14ac:dyDescent="0.2">
      <c r="A74" s="66"/>
      <c r="B74" s="67"/>
      <c r="C74" s="4"/>
      <c r="D74" s="4"/>
      <c r="E74" s="4"/>
      <c r="F74" s="4"/>
      <c r="G74" s="4"/>
      <c r="H74" s="4"/>
      <c r="I74" s="4"/>
      <c r="J74" s="4"/>
      <c r="K74" s="4"/>
      <c r="L74" s="4"/>
      <c r="M74" s="4"/>
      <c r="N74" s="4"/>
    </row>
    <row r="75" spans="1:14" x14ac:dyDescent="0.2">
      <c r="A75" s="66"/>
      <c r="B75" s="67"/>
      <c r="C75" s="4"/>
      <c r="D75" s="4"/>
      <c r="E75" s="4"/>
      <c r="F75" s="4"/>
      <c r="G75" s="4"/>
      <c r="H75" s="4"/>
      <c r="I75" s="4"/>
      <c r="J75" s="4"/>
      <c r="K75" s="4"/>
      <c r="L75" s="4"/>
      <c r="M75" s="4"/>
      <c r="N75" s="4"/>
    </row>
    <row r="76" spans="1:14" x14ac:dyDescent="0.2">
      <c r="A76" s="66"/>
      <c r="B76" s="67"/>
      <c r="C76" s="4"/>
      <c r="D76" s="4"/>
      <c r="E76" s="4"/>
      <c r="F76" s="4"/>
      <c r="G76" s="4"/>
      <c r="H76" s="4"/>
      <c r="I76" s="4"/>
      <c r="J76" s="4"/>
      <c r="K76" s="4"/>
      <c r="L76" s="4"/>
      <c r="M76" s="4"/>
      <c r="N76" s="4"/>
    </row>
    <row r="77" spans="1:14" x14ac:dyDescent="0.2">
      <c r="A77" s="66"/>
      <c r="B77" s="67"/>
      <c r="C77" s="4"/>
      <c r="D77" s="4"/>
      <c r="E77" s="4"/>
      <c r="F77" s="4"/>
      <c r="G77" s="4"/>
      <c r="H77" s="4"/>
      <c r="I77" s="4"/>
      <c r="J77" s="4"/>
      <c r="K77" s="4"/>
      <c r="L77" s="4"/>
      <c r="M77" s="4"/>
      <c r="N77" s="4"/>
    </row>
    <row r="78" spans="1:14" x14ac:dyDescent="0.2">
      <c r="A78" s="66"/>
      <c r="B78" s="67"/>
      <c r="C78" s="4"/>
      <c r="D78" s="4"/>
      <c r="E78" s="4"/>
      <c r="F78" s="4"/>
      <c r="G78" s="4"/>
      <c r="H78" s="4"/>
      <c r="I78" s="4"/>
      <c r="J78" s="4"/>
      <c r="K78" s="4"/>
      <c r="L78" s="4"/>
      <c r="M78" s="4"/>
      <c r="N78" s="4"/>
    </row>
    <row r="79" spans="1:14" x14ac:dyDescent="0.2">
      <c r="A79" s="66"/>
      <c r="B79" s="67"/>
      <c r="C79" s="4"/>
      <c r="D79" s="4"/>
      <c r="E79" s="4"/>
      <c r="F79" s="4"/>
      <c r="G79" s="4"/>
      <c r="H79" s="4"/>
      <c r="I79" s="4"/>
      <c r="J79" s="4"/>
      <c r="K79" s="4"/>
      <c r="L79" s="4"/>
      <c r="M79" s="4"/>
      <c r="N79" s="4"/>
    </row>
    <row r="80" spans="1:14" x14ac:dyDescent="0.2">
      <c r="A80" s="66"/>
      <c r="B80" s="67"/>
      <c r="C80" s="4"/>
      <c r="D80" s="4"/>
      <c r="E80" s="4"/>
      <c r="F80" s="4"/>
      <c r="G80" s="4"/>
      <c r="H80" s="4"/>
      <c r="I80" s="4"/>
      <c r="J80" s="4"/>
      <c r="K80" s="4"/>
      <c r="L80" s="4"/>
      <c r="M80" s="4"/>
      <c r="N80" s="4"/>
    </row>
    <row r="81" spans="1:14" x14ac:dyDescent="0.2">
      <c r="A81" s="66"/>
      <c r="B81" s="67"/>
      <c r="C81" s="4"/>
      <c r="D81" s="4"/>
      <c r="E81" s="4"/>
      <c r="F81" s="4"/>
      <c r="G81" s="4"/>
      <c r="H81" s="4"/>
      <c r="I81" s="4"/>
      <c r="J81" s="4"/>
      <c r="K81" s="4"/>
      <c r="L81" s="4"/>
      <c r="M81" s="4"/>
      <c r="N81" s="4"/>
    </row>
  </sheetData>
  <mergeCells count="6">
    <mergeCell ref="D41:H41"/>
    <mergeCell ref="D1:H1"/>
    <mergeCell ref="D12:H12"/>
    <mergeCell ref="D22:H22"/>
    <mergeCell ref="D28:H28"/>
    <mergeCell ref="D37:H37"/>
  </mergeCells>
  <phoneticPr fontId="14" type="noConversion"/>
  <pageMargins left="0.75" right="0.75" top="1" bottom="1" header="0.5" footer="0.5"/>
  <drawing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Encuesta</vt:lpstr>
      <vt:lpstr>6 Pasos</vt:lpstr>
      <vt:lpstr>MAPA Resultados</vt:lpstr>
      <vt:lpstr>Gráficas específicas</vt:lpstr>
      <vt:lpstr>Encuesta!_Toc41122072</vt:lpstr>
      <vt:lpstr>'6 Pasos'!Área_de_impresión</vt:lpstr>
      <vt:lpstr>Encuesta!Área_de_impresión</vt:lpstr>
    </vt:vector>
  </TitlesOfParts>
  <Company>Action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Gateway Client Action Plan</dc:title>
  <dc:creator>Carolina Candedo</dc:creator>
  <cp:lastModifiedBy>carolina candedo</cp:lastModifiedBy>
  <cp:lastPrinted>2006-06-04T18:47:26Z</cp:lastPrinted>
  <dcterms:created xsi:type="dcterms:W3CDTF">2004-05-17T19:21:29Z</dcterms:created>
  <dcterms:modified xsi:type="dcterms:W3CDTF">2024-02-20T18:37:21Z</dcterms:modified>
</cp:coreProperties>
</file>